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mom\Desktop\"/>
    </mc:Choice>
  </mc:AlternateContent>
  <xr:revisionPtr revIDLastSave="0" documentId="13_ncr:1_{6E0724C6-2A87-4AC2-81E4-8E22FD801331}" xr6:coauthVersionLast="47" xr6:coauthVersionMax="47" xr10:uidLastSave="{00000000-0000-0000-0000-000000000000}"/>
  <bookViews>
    <workbookView xWindow="-120" yWindow="-120" windowWidth="29040" windowHeight="16440" tabRatio="925" activeTab="12" xr2:uid="{00000000-000D-0000-FFFF-FFFF00000000}"/>
  </bookViews>
  <sheets>
    <sheet name="抽選結果" sheetId="185" r:id="rId1"/>
    <sheet name="QUALIER組合せ" sheetId="124" r:id="rId2"/>
    <sheet name="QUALIER組合せ (抽選前)" sheetId="184" r:id="rId3"/>
    <sheet name="AB" sheetId="168" r:id="rId4"/>
    <sheet name="CD" sheetId="183" r:id="rId5"/>
    <sheet name="EF" sheetId="174" r:id="rId6"/>
    <sheet name="GH" sheetId="175" r:id="rId7"/>
    <sheet name="IJ" sheetId="176" r:id="rId8"/>
    <sheet name="KL" sheetId="177" r:id="rId9"/>
    <sheet name="MN" sheetId="178" r:id="rId10"/>
    <sheet name="OP" sheetId="179" r:id="rId11"/>
    <sheet name="QR" sheetId="180" r:id="rId12"/>
    <sheet name="ST" sheetId="181" r:id="rId13"/>
    <sheet name="2日目①" sheetId="169" r:id="rId14"/>
    <sheet name="2日目②" sheetId="171" r:id="rId15"/>
    <sheet name="2日目③" sheetId="172" r:id="rId16"/>
    <sheet name="2日目④" sheetId="170" r:id="rId17"/>
    <sheet name="3日目" sheetId="158" r:id="rId18"/>
    <sheet name="4日目　準決勝・決勝 " sheetId="159" r:id="rId19"/>
  </sheets>
  <definedNames>
    <definedName name="_xlnm.Print_Area" localSheetId="13">'2日目①'!$A$1:$W$70</definedName>
    <definedName name="_xlnm.Print_Area" localSheetId="14">'2日目②'!$A$1:$W$70</definedName>
    <definedName name="_xlnm.Print_Area" localSheetId="15">'2日目③'!$A$1:$W$70</definedName>
    <definedName name="_xlnm.Print_Area" localSheetId="16">'2日目④'!$A$1:$W$70</definedName>
    <definedName name="_xlnm.Print_Area" localSheetId="17">'3日目'!$A$1:$Y$78</definedName>
    <definedName name="_xlnm.Print_Area" localSheetId="18">'4日目　準決勝・決勝 '!$A$1:$V$64</definedName>
    <definedName name="_xlnm.Print_Area" localSheetId="3">AB!$A$1:$X$68</definedName>
    <definedName name="_xlnm.Print_Area" localSheetId="4">CD!$A$1:$X$68</definedName>
    <definedName name="_xlnm.Print_Area" localSheetId="5">EF!$A$1:$X$68</definedName>
    <definedName name="_xlnm.Print_Area" localSheetId="6">GH!$A$1:$X$68</definedName>
    <definedName name="_xlnm.Print_Area" localSheetId="7">IJ!$A$1:$X$68</definedName>
    <definedName name="_xlnm.Print_Area" localSheetId="8">KL!$A$1:$X$68</definedName>
    <definedName name="_xlnm.Print_Area" localSheetId="9">MN!$A$1:$X$68</definedName>
    <definedName name="_xlnm.Print_Area" localSheetId="10">OP!$A$1:$X$68</definedName>
    <definedName name="_xlnm.Print_Area" localSheetId="11">QR!$A$1:$X$68</definedName>
    <definedName name="_xlnm.Print_Area" localSheetId="1">QUALIER組合せ!$A$1:$AF$186</definedName>
    <definedName name="_xlnm.Print_Area" localSheetId="2">'QUALIER組合せ (抽選前)'!$A$1:$AF$186</definedName>
    <definedName name="_xlnm.Print_Area" localSheetId="12">ST!$A$1:$X$68</definedName>
    <definedName name="_xlnm.Print_Area" localSheetId="0">抽選結果!$A$1:$F$171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4" i="124" l="1"/>
  <c r="AD62" i="124"/>
  <c r="AD132" i="124"/>
  <c r="AD150" i="124"/>
  <c r="C150" i="124"/>
  <c r="C132" i="124"/>
  <c r="C44" i="124"/>
  <c r="S7" i="124" l="1"/>
  <c r="S5" i="124"/>
  <c r="I7" i="124"/>
  <c r="I5" i="124"/>
  <c r="C13" i="124"/>
  <c r="AD180" i="124"/>
  <c r="AD178" i="124"/>
  <c r="AD176" i="124"/>
  <c r="AD174" i="124"/>
  <c r="AD172" i="124"/>
  <c r="AD170" i="124"/>
  <c r="AD164" i="124"/>
  <c r="AD162" i="124"/>
  <c r="AD160" i="124"/>
  <c r="AD158" i="124"/>
  <c r="AD156" i="124"/>
  <c r="AD154" i="124"/>
  <c r="AD146" i="124"/>
  <c r="AD144" i="124"/>
  <c r="AD142" i="124"/>
  <c r="AD140" i="124"/>
  <c r="AD138" i="124"/>
  <c r="AD136" i="124"/>
  <c r="AD128" i="124"/>
  <c r="AD126" i="124"/>
  <c r="AD124" i="124"/>
  <c r="AD122" i="124"/>
  <c r="AD120" i="124"/>
  <c r="AD118" i="124"/>
  <c r="AD113" i="124"/>
  <c r="AD111" i="124"/>
  <c r="AD109" i="124"/>
  <c r="AD107" i="124"/>
  <c r="AD105" i="124"/>
  <c r="AD103" i="124"/>
  <c r="AD101" i="124"/>
  <c r="AD93" i="124"/>
  <c r="AD91" i="124"/>
  <c r="AD89" i="124"/>
  <c r="AD87" i="124"/>
  <c r="AD85" i="124"/>
  <c r="AD83" i="124"/>
  <c r="AD81" i="124"/>
  <c r="AD76" i="124"/>
  <c r="AD74" i="124"/>
  <c r="AD72" i="124"/>
  <c r="AD70" i="124"/>
  <c r="AD68" i="124"/>
  <c r="AD66" i="124"/>
  <c r="AD58" i="124"/>
  <c r="AD56" i="124"/>
  <c r="AD54" i="124"/>
  <c r="AD52" i="124"/>
  <c r="AD50" i="124"/>
  <c r="AD48" i="124"/>
  <c r="AD40" i="124"/>
  <c r="AD38" i="124"/>
  <c r="AD36" i="124"/>
  <c r="AD34" i="124"/>
  <c r="AD32" i="124"/>
  <c r="AD30" i="124"/>
  <c r="AD16" i="124"/>
  <c r="AD18" i="124"/>
  <c r="AD20" i="124"/>
  <c r="AD22" i="124"/>
  <c r="AD24" i="124"/>
  <c r="AD14" i="124"/>
  <c r="C180" i="124"/>
  <c r="C178" i="124"/>
  <c r="C176" i="124"/>
  <c r="C174" i="124"/>
  <c r="C172" i="124"/>
  <c r="C170" i="124"/>
  <c r="C164" i="124"/>
  <c r="C162" i="124"/>
  <c r="C160" i="124"/>
  <c r="C158" i="124"/>
  <c r="C156" i="124"/>
  <c r="C154" i="124"/>
  <c r="C146" i="124"/>
  <c r="C144" i="124"/>
  <c r="C142" i="124"/>
  <c r="C140" i="124"/>
  <c r="C138" i="124"/>
  <c r="C136" i="124"/>
  <c r="C128" i="124"/>
  <c r="C126" i="124"/>
  <c r="C124" i="124"/>
  <c r="C122" i="124"/>
  <c r="C120" i="124"/>
  <c r="C118" i="124"/>
  <c r="C113" i="124"/>
  <c r="C111" i="124"/>
  <c r="C109" i="124"/>
  <c r="C107" i="124"/>
  <c r="C105" i="124"/>
  <c r="C103" i="124"/>
  <c r="C101" i="124"/>
  <c r="C93" i="124"/>
  <c r="C91" i="124"/>
  <c r="C89" i="124"/>
  <c r="C87" i="124"/>
  <c r="C85" i="124"/>
  <c r="C83" i="124"/>
  <c r="C81" i="124"/>
  <c r="C76" i="124"/>
  <c r="C74" i="124"/>
  <c r="C72" i="124"/>
  <c r="C70" i="124"/>
  <c r="C68" i="124"/>
  <c r="C66" i="124"/>
  <c r="C58" i="124"/>
  <c r="C56" i="124"/>
  <c r="C54" i="124"/>
  <c r="C52" i="124"/>
  <c r="C50" i="124"/>
  <c r="C48" i="124"/>
  <c r="C40" i="124"/>
  <c r="C38" i="124"/>
  <c r="C36" i="124"/>
  <c r="C34" i="124"/>
  <c r="C32" i="124"/>
  <c r="C30" i="124"/>
  <c r="C15" i="124"/>
  <c r="C17" i="124"/>
  <c r="C19" i="124"/>
  <c r="C21" i="124"/>
  <c r="C23" i="124"/>
  <c r="C25" i="124"/>
  <c r="A22" i="185"/>
  <c r="A39" i="185"/>
  <c r="E39" i="185"/>
  <c r="E30" i="185"/>
  <c r="E31" i="185"/>
  <c r="E32" i="185"/>
  <c r="E33" i="185"/>
  <c r="E35" i="185"/>
  <c r="E36" i="185"/>
  <c r="E37" i="185"/>
  <c r="E41" i="185"/>
  <c r="E43" i="185"/>
  <c r="E44" i="185"/>
  <c r="E45" i="185"/>
  <c r="E46" i="185"/>
  <c r="E47" i="185"/>
  <c r="E48" i="185"/>
  <c r="E29" i="185"/>
  <c r="A171" i="185"/>
  <c r="A170" i="185"/>
  <c r="A169" i="185"/>
  <c r="A168" i="185"/>
  <c r="A167" i="185"/>
  <c r="A166" i="185"/>
  <c r="A165" i="185"/>
  <c r="A164" i="185"/>
  <c r="A163" i="185"/>
  <c r="A162" i="185"/>
  <c r="A161" i="185"/>
  <c r="A160" i="185"/>
  <c r="A159" i="185"/>
  <c r="A158" i="185"/>
  <c r="A157" i="185"/>
  <c r="A156" i="185"/>
  <c r="A155" i="185"/>
  <c r="A154" i="185"/>
  <c r="A153" i="185"/>
  <c r="A152" i="185"/>
  <c r="A151" i="185"/>
  <c r="A150" i="185"/>
  <c r="A149" i="185"/>
  <c r="A146" i="185"/>
  <c r="A145" i="185"/>
  <c r="A144" i="185"/>
  <c r="A143" i="185"/>
  <c r="A142" i="185"/>
  <c r="A141" i="185"/>
  <c r="A140" i="185"/>
  <c r="A139" i="185"/>
  <c r="A138" i="185"/>
  <c r="A137" i="185"/>
  <c r="A136" i="185"/>
  <c r="A135" i="185"/>
  <c r="A132" i="185"/>
  <c r="A131" i="185"/>
  <c r="A130" i="185"/>
  <c r="A129" i="185"/>
  <c r="A128" i="185"/>
  <c r="A127" i="185"/>
  <c r="A126" i="185"/>
  <c r="A125" i="185"/>
  <c r="A124" i="185"/>
  <c r="A123" i="185"/>
  <c r="A122" i="185"/>
  <c r="A121" i="185"/>
  <c r="A120" i="185"/>
  <c r="A119" i="185"/>
  <c r="A118" i="185"/>
  <c r="A117" i="185"/>
  <c r="A116" i="185"/>
  <c r="A115" i="185"/>
  <c r="A114" i="185"/>
  <c r="A113" i="185"/>
  <c r="A112" i="185"/>
  <c r="A111" i="185"/>
  <c r="A110" i="185"/>
  <c r="A109" i="185"/>
  <c r="A108" i="185"/>
  <c r="A107" i="185"/>
  <c r="A106" i="185"/>
  <c r="A105" i="185"/>
  <c r="A104" i="185"/>
  <c r="A103" i="185"/>
  <c r="A102" i="185"/>
  <c r="A99" i="185"/>
  <c r="A98" i="185"/>
  <c r="A97" i="185"/>
  <c r="A96" i="185"/>
  <c r="A95" i="185"/>
  <c r="A94" i="185"/>
  <c r="A93" i="185"/>
  <c r="A92" i="185"/>
  <c r="A91" i="185"/>
  <c r="A88" i="185"/>
  <c r="A87" i="185"/>
  <c r="A86" i="185"/>
  <c r="A85" i="185"/>
  <c r="A84" i="185"/>
  <c r="A83" i="185"/>
  <c r="A82" i="185"/>
  <c r="A79" i="185"/>
  <c r="A78" i="185"/>
  <c r="A77" i="185"/>
  <c r="A76" i="185"/>
  <c r="A75" i="185"/>
  <c r="A74" i="185"/>
  <c r="A73" i="185"/>
  <c r="A72" i="185"/>
  <c r="A71" i="185"/>
  <c r="A70" i="185"/>
  <c r="A69" i="185"/>
  <c r="A68" i="185"/>
  <c r="A67" i="185"/>
  <c r="A66" i="185"/>
  <c r="A65" i="185"/>
  <c r="A64" i="185"/>
  <c r="A63" i="185"/>
  <c r="A62" i="185"/>
  <c r="A61" i="185"/>
  <c r="A60" i="185"/>
  <c r="A57" i="185"/>
  <c r="A56" i="185"/>
  <c r="A55" i="185"/>
  <c r="A54" i="185"/>
  <c r="A53" i="185"/>
  <c r="A52" i="185"/>
  <c r="A51" i="185"/>
  <c r="A48" i="185"/>
  <c r="A47" i="185"/>
  <c r="A46" i="185"/>
  <c r="A45" i="185"/>
  <c r="A44" i="185"/>
  <c r="A43" i="185"/>
  <c r="A41" i="185"/>
  <c r="A37" i="185"/>
  <c r="A36" i="185"/>
  <c r="A35" i="185"/>
  <c r="A33" i="185"/>
  <c r="A32" i="185"/>
  <c r="A31" i="185"/>
  <c r="A30" i="185"/>
  <c r="A29" i="185"/>
  <c r="A26" i="185"/>
  <c r="A25" i="185"/>
  <c r="A24" i="185"/>
  <c r="A23" i="185"/>
  <c r="A20" i="185"/>
  <c r="A19" i="185"/>
  <c r="AA9" i="184"/>
  <c r="X9" i="184"/>
  <c r="T9" i="184"/>
  <c r="AF170" i="124" l="1"/>
  <c r="AF118" i="124"/>
  <c r="AF136" i="124"/>
  <c r="A170" i="124"/>
  <c r="AF30" i="124"/>
  <c r="A30" i="124"/>
  <c r="A48" i="124"/>
  <c r="R1" i="183" s="1"/>
  <c r="A66" i="124"/>
  <c r="R35" i="183" s="1"/>
  <c r="AF14" i="124"/>
  <c r="AF154" i="124"/>
  <c r="A82" i="124"/>
  <c r="AF48" i="124"/>
  <c r="A102" i="124"/>
  <c r="AF66" i="124"/>
  <c r="A118" i="124"/>
  <c r="AF82" i="124"/>
  <c r="A136" i="124"/>
  <c r="AF102" i="124"/>
  <c r="A14" i="124"/>
  <c r="A154" i="124"/>
  <c r="T43" i="180"/>
  <c r="P63" i="180" s="1"/>
  <c r="Q43" i="180"/>
  <c r="P57" i="180" s="1"/>
  <c r="N43" i="180"/>
  <c r="E57" i="180" s="1"/>
  <c r="I43" i="180"/>
  <c r="P54" i="180" s="1"/>
  <c r="F43" i="180"/>
  <c r="E54" i="180" s="1"/>
  <c r="C43" i="180"/>
  <c r="E60" i="180" s="1"/>
  <c r="U43" i="179"/>
  <c r="P60" i="179" s="1"/>
  <c r="R43" i="179"/>
  <c r="E60" i="179" s="1"/>
  <c r="O43" i="179"/>
  <c r="P57" i="179" s="1"/>
  <c r="L43" i="179"/>
  <c r="E57" i="179" s="1"/>
  <c r="I43" i="179"/>
  <c r="P54" i="179" s="1"/>
  <c r="F43" i="179"/>
  <c r="E54" i="179" s="1"/>
  <c r="C43" i="179"/>
  <c r="P63" i="179" s="1"/>
  <c r="U9" i="179"/>
  <c r="P26" i="179" s="1"/>
  <c r="R9" i="179"/>
  <c r="E26" i="179" s="1"/>
  <c r="O9" i="179"/>
  <c r="P23" i="179" s="1"/>
  <c r="L9" i="179"/>
  <c r="E23" i="179" s="1"/>
  <c r="I9" i="179"/>
  <c r="P20" i="179" s="1"/>
  <c r="F9" i="179"/>
  <c r="E20" i="179" s="1"/>
  <c r="C9" i="179"/>
  <c r="P29" i="179" s="1"/>
  <c r="T9" i="178"/>
  <c r="P29" i="178" s="1"/>
  <c r="Q9" i="178"/>
  <c r="P23" i="178" s="1"/>
  <c r="N9" i="178"/>
  <c r="E23" i="178" s="1"/>
  <c r="I9" i="178"/>
  <c r="P20" i="178" s="1"/>
  <c r="F9" i="178"/>
  <c r="E20" i="178" s="1"/>
  <c r="C9" i="178"/>
  <c r="E26" i="178" s="1"/>
  <c r="T43" i="175"/>
  <c r="P63" i="175" s="1"/>
  <c r="Q43" i="175"/>
  <c r="P57" i="175" s="1"/>
  <c r="N43" i="175"/>
  <c r="E57" i="175" s="1"/>
  <c r="I43" i="175"/>
  <c r="P54" i="175" s="1"/>
  <c r="F43" i="175"/>
  <c r="E54" i="175" s="1"/>
  <c r="C43" i="175"/>
  <c r="E60" i="175" s="1"/>
  <c r="U43" i="174"/>
  <c r="P60" i="174" s="1"/>
  <c r="R43" i="174"/>
  <c r="E60" i="174" s="1"/>
  <c r="O43" i="174"/>
  <c r="P57" i="174" s="1"/>
  <c r="L43" i="174"/>
  <c r="E57" i="174" s="1"/>
  <c r="I43" i="174"/>
  <c r="P54" i="174" s="1"/>
  <c r="F43" i="174"/>
  <c r="E54" i="174" s="1"/>
  <c r="C43" i="174"/>
  <c r="P63" i="174" s="1"/>
  <c r="U9" i="174"/>
  <c r="P26" i="174" s="1"/>
  <c r="R9" i="174"/>
  <c r="E26" i="174" s="1"/>
  <c r="O9" i="174"/>
  <c r="P23" i="174" s="1"/>
  <c r="L9" i="174"/>
  <c r="E23" i="174" s="1"/>
  <c r="I9" i="174"/>
  <c r="P20" i="174" s="1"/>
  <c r="F9" i="174"/>
  <c r="E20" i="174" s="1"/>
  <c r="C9" i="174"/>
  <c r="P29" i="174" s="1"/>
  <c r="O63" i="180"/>
  <c r="I63" i="180"/>
  <c r="O60" i="180"/>
  <c r="I60" i="180"/>
  <c r="O57" i="180"/>
  <c r="I57" i="180"/>
  <c r="O54" i="180"/>
  <c r="I54" i="180"/>
  <c r="O29" i="178"/>
  <c r="I29" i="178"/>
  <c r="O26" i="178"/>
  <c r="I26" i="178"/>
  <c r="O23" i="178"/>
  <c r="I23" i="178"/>
  <c r="O20" i="178"/>
  <c r="I20" i="178"/>
  <c r="O63" i="175"/>
  <c r="I63" i="175"/>
  <c r="O60" i="175"/>
  <c r="I60" i="175"/>
  <c r="O57" i="175"/>
  <c r="I57" i="175"/>
  <c r="O54" i="175"/>
  <c r="I54" i="175"/>
  <c r="O66" i="179"/>
  <c r="I66" i="179"/>
  <c r="O63" i="179"/>
  <c r="I63" i="179"/>
  <c r="O60" i="179"/>
  <c r="I60" i="179"/>
  <c r="O57" i="179"/>
  <c r="I57" i="179"/>
  <c r="O54" i="179"/>
  <c r="I54" i="179"/>
  <c r="O32" i="179"/>
  <c r="I32" i="179"/>
  <c r="O29" i="179"/>
  <c r="I29" i="179"/>
  <c r="O26" i="179"/>
  <c r="I26" i="179"/>
  <c r="O23" i="179"/>
  <c r="I23" i="179"/>
  <c r="O20" i="179"/>
  <c r="I20" i="179"/>
  <c r="O66" i="174"/>
  <c r="I66" i="174"/>
  <c r="O63" i="174"/>
  <c r="I63" i="174"/>
  <c r="O60" i="174"/>
  <c r="I60" i="174"/>
  <c r="O57" i="174"/>
  <c r="I57" i="174"/>
  <c r="O54" i="174"/>
  <c r="I54" i="174"/>
  <c r="O32" i="174"/>
  <c r="I32" i="174"/>
  <c r="O29" i="174"/>
  <c r="I29" i="174"/>
  <c r="O26" i="174"/>
  <c r="I26" i="174"/>
  <c r="O23" i="174"/>
  <c r="I23" i="174"/>
  <c r="O20" i="174"/>
  <c r="I20" i="174"/>
  <c r="T43" i="183"/>
  <c r="P63" i="183" s="1"/>
  <c r="Q43" i="183"/>
  <c r="P57" i="183" s="1"/>
  <c r="N43" i="183"/>
  <c r="E57" i="183" s="1"/>
  <c r="I43" i="183"/>
  <c r="P54" i="183" s="1"/>
  <c r="F43" i="183"/>
  <c r="E54" i="183" s="1"/>
  <c r="C43" i="183"/>
  <c r="E60" i="183" s="1"/>
  <c r="T9" i="183"/>
  <c r="P29" i="183" s="1"/>
  <c r="Q9" i="183"/>
  <c r="P23" i="183" s="1"/>
  <c r="N9" i="183"/>
  <c r="E23" i="183" s="1"/>
  <c r="I9" i="183"/>
  <c r="P20" i="183" s="1"/>
  <c r="F9" i="183"/>
  <c r="E20" i="183" s="1"/>
  <c r="C9" i="183"/>
  <c r="E26" i="183" s="1"/>
  <c r="O63" i="183"/>
  <c r="I63" i="183"/>
  <c r="O60" i="183"/>
  <c r="I60" i="183"/>
  <c r="O57" i="183"/>
  <c r="I57" i="183"/>
  <c r="O54" i="183"/>
  <c r="I54" i="183"/>
  <c r="O29" i="183"/>
  <c r="I29" i="183"/>
  <c r="O26" i="183"/>
  <c r="I26" i="183"/>
  <c r="O23" i="183"/>
  <c r="I23" i="183"/>
  <c r="O20" i="183"/>
  <c r="I20" i="183"/>
  <c r="A1" i="183"/>
  <c r="A35" i="183" s="1"/>
  <c r="U9" i="168"/>
  <c r="P26" i="168" s="1"/>
  <c r="O32" i="168"/>
  <c r="I32" i="168"/>
  <c r="H46" i="159"/>
  <c r="H27" i="159"/>
  <c r="O77" i="158"/>
  <c r="I77" i="158"/>
  <c r="O74" i="158"/>
  <c r="I74" i="158"/>
  <c r="R41" i="158"/>
  <c r="R35" i="180" l="1"/>
  <c r="R1" i="178"/>
  <c r="A1" i="178"/>
  <c r="A35" i="178" s="1"/>
  <c r="R35" i="175"/>
  <c r="E29" i="170"/>
  <c r="R11" i="170"/>
  <c r="E29" i="172"/>
  <c r="R11" i="172"/>
  <c r="E29" i="171"/>
  <c r="R11" i="171"/>
  <c r="E29" i="169"/>
  <c r="R11" i="169"/>
  <c r="T43" i="181"/>
  <c r="P63" i="181" s="1"/>
  <c r="Q43" i="181"/>
  <c r="P57" i="181" s="1"/>
  <c r="N43" i="181"/>
  <c r="E57" i="181" s="1"/>
  <c r="I43" i="181"/>
  <c r="P54" i="181" s="1"/>
  <c r="F43" i="181"/>
  <c r="E54" i="181" s="1"/>
  <c r="C43" i="181"/>
  <c r="E60" i="181" s="1"/>
  <c r="T9" i="181"/>
  <c r="P29" i="181" s="1"/>
  <c r="Q9" i="181"/>
  <c r="P23" i="181" s="1"/>
  <c r="N9" i="181"/>
  <c r="E23" i="181" s="1"/>
  <c r="I9" i="181"/>
  <c r="P20" i="181" s="1"/>
  <c r="F9" i="181"/>
  <c r="E20" i="181" s="1"/>
  <c r="C9" i="181"/>
  <c r="E26" i="181" s="1"/>
  <c r="T9" i="180"/>
  <c r="P29" i="180" s="1"/>
  <c r="Q9" i="180"/>
  <c r="P23" i="180" s="1"/>
  <c r="N9" i="180"/>
  <c r="E23" i="180" s="1"/>
  <c r="I9" i="180"/>
  <c r="P20" i="180" s="1"/>
  <c r="F9" i="180"/>
  <c r="E20" i="180" s="1"/>
  <c r="C9" i="180"/>
  <c r="E26" i="180" s="1"/>
  <c r="T43" i="178"/>
  <c r="P63" i="178" s="1"/>
  <c r="Q43" i="178"/>
  <c r="P57" i="178" s="1"/>
  <c r="N43" i="178"/>
  <c r="E57" i="178" s="1"/>
  <c r="I43" i="178"/>
  <c r="P54" i="178" s="1"/>
  <c r="F43" i="178"/>
  <c r="E54" i="178" s="1"/>
  <c r="C43" i="178"/>
  <c r="E60" i="178" s="1"/>
  <c r="T43" i="177"/>
  <c r="P63" i="177" s="1"/>
  <c r="Q43" i="177"/>
  <c r="P57" i="177" s="1"/>
  <c r="N43" i="177"/>
  <c r="E57" i="177" s="1"/>
  <c r="I43" i="177"/>
  <c r="P54" i="177" s="1"/>
  <c r="F43" i="177"/>
  <c r="E54" i="177" s="1"/>
  <c r="C43" i="177"/>
  <c r="E60" i="177" s="1"/>
  <c r="T9" i="177"/>
  <c r="P29" i="177" s="1"/>
  <c r="Q9" i="177"/>
  <c r="P23" i="177" s="1"/>
  <c r="N9" i="177"/>
  <c r="E23" i="177" s="1"/>
  <c r="I9" i="177"/>
  <c r="P20" i="177" s="1"/>
  <c r="F9" i="177"/>
  <c r="E20" i="177" s="1"/>
  <c r="C9" i="177"/>
  <c r="E26" i="177" s="1"/>
  <c r="T43" i="176"/>
  <c r="P63" i="176" s="1"/>
  <c r="Q43" i="176"/>
  <c r="P57" i="176" s="1"/>
  <c r="N43" i="176"/>
  <c r="E57" i="176" s="1"/>
  <c r="I43" i="176"/>
  <c r="P54" i="176" s="1"/>
  <c r="F43" i="176"/>
  <c r="E54" i="176" s="1"/>
  <c r="C43" i="176"/>
  <c r="E60" i="176" s="1"/>
  <c r="T9" i="176"/>
  <c r="P29" i="176" s="1"/>
  <c r="Q9" i="176"/>
  <c r="P23" i="176" s="1"/>
  <c r="N9" i="176"/>
  <c r="E23" i="176" s="1"/>
  <c r="I9" i="176"/>
  <c r="P20" i="176" s="1"/>
  <c r="F9" i="176"/>
  <c r="E20" i="176" s="1"/>
  <c r="C9" i="176"/>
  <c r="E26" i="176" s="1"/>
  <c r="T9" i="175"/>
  <c r="P29" i="175" s="1"/>
  <c r="Q9" i="175"/>
  <c r="P23" i="175" s="1"/>
  <c r="N9" i="175"/>
  <c r="E23" i="175" s="1"/>
  <c r="I9" i="175"/>
  <c r="P20" i="175" s="1"/>
  <c r="F9" i="175"/>
  <c r="E20" i="175" s="1"/>
  <c r="C9" i="175"/>
  <c r="E26" i="175" s="1"/>
  <c r="R35" i="181"/>
  <c r="R1" i="181"/>
  <c r="R1" i="180"/>
  <c r="R35" i="179"/>
  <c r="R1" i="179"/>
  <c r="R35" i="178"/>
  <c r="R35" i="177"/>
  <c r="R1" i="177"/>
  <c r="R35" i="176"/>
  <c r="R1" i="176"/>
  <c r="R1" i="175"/>
  <c r="R35" i="174"/>
  <c r="R1" i="174"/>
  <c r="O63" i="181"/>
  <c r="I63" i="181"/>
  <c r="O60" i="181"/>
  <c r="I60" i="181"/>
  <c r="O57" i="181"/>
  <c r="I57" i="181"/>
  <c r="O54" i="181"/>
  <c r="I54" i="181"/>
  <c r="O29" i="181"/>
  <c r="I29" i="181"/>
  <c r="O26" i="181"/>
  <c r="I26" i="181"/>
  <c r="O23" i="181"/>
  <c r="I23" i="181"/>
  <c r="O20" i="181"/>
  <c r="I20" i="181"/>
  <c r="A1" i="181"/>
  <c r="A35" i="181" s="1"/>
  <c r="O29" i="180"/>
  <c r="I29" i="180"/>
  <c r="O26" i="180"/>
  <c r="I26" i="180"/>
  <c r="O23" i="180"/>
  <c r="I23" i="180"/>
  <c r="O20" i="180"/>
  <c r="I20" i="180"/>
  <c r="A1" i="180"/>
  <c r="A35" i="180" s="1"/>
  <c r="A1" i="179"/>
  <c r="A35" i="179" s="1"/>
  <c r="O63" i="178"/>
  <c r="I63" i="178"/>
  <c r="O60" i="178"/>
  <c r="I60" i="178"/>
  <c r="O57" i="178"/>
  <c r="I57" i="178"/>
  <c r="O54" i="178"/>
  <c r="I54" i="178"/>
  <c r="O63" i="177"/>
  <c r="I63" i="177"/>
  <c r="O60" i="177"/>
  <c r="I60" i="177"/>
  <c r="O57" i="177"/>
  <c r="I57" i="177"/>
  <c r="O54" i="177"/>
  <c r="I54" i="177"/>
  <c r="O29" i="177"/>
  <c r="I29" i="177"/>
  <c r="O26" i="177"/>
  <c r="I26" i="177"/>
  <c r="O23" i="177"/>
  <c r="I23" i="177"/>
  <c r="O20" i="177"/>
  <c r="I20" i="177"/>
  <c r="A1" i="177"/>
  <c r="A35" i="177" s="1"/>
  <c r="O63" i="176"/>
  <c r="I63" i="176"/>
  <c r="O60" i="176"/>
  <c r="I60" i="176"/>
  <c r="O57" i="176"/>
  <c r="I57" i="176"/>
  <c r="O54" i="176"/>
  <c r="I54" i="176"/>
  <c r="O29" i="176"/>
  <c r="I29" i="176"/>
  <c r="O26" i="176"/>
  <c r="I26" i="176"/>
  <c r="O23" i="176"/>
  <c r="I23" i="176"/>
  <c r="O20" i="176"/>
  <c r="I20" i="176"/>
  <c r="A1" i="176"/>
  <c r="A35" i="176" s="1"/>
  <c r="O29" i="175"/>
  <c r="I29" i="175"/>
  <c r="O26" i="175"/>
  <c r="I26" i="175"/>
  <c r="O23" i="175"/>
  <c r="I23" i="175"/>
  <c r="O20" i="175"/>
  <c r="I20" i="175"/>
  <c r="A1" i="175"/>
  <c r="A35" i="175" s="1"/>
  <c r="A1" i="174"/>
  <c r="A35" i="174" s="1"/>
  <c r="T43" i="168"/>
  <c r="P63" i="168" s="1"/>
  <c r="Q43" i="168"/>
  <c r="P57" i="168" s="1"/>
  <c r="N43" i="168"/>
  <c r="E57" i="168" s="1"/>
  <c r="I43" i="168"/>
  <c r="P54" i="168" s="1"/>
  <c r="F43" i="168"/>
  <c r="E54" i="168" s="1"/>
  <c r="C43" i="168"/>
  <c r="E60" i="168" s="1"/>
  <c r="R9" i="168"/>
  <c r="E26" i="168" s="1"/>
  <c r="O9" i="168"/>
  <c r="P23" i="168" s="1"/>
  <c r="L9" i="168"/>
  <c r="E23" i="168" s="1"/>
  <c r="I9" i="168"/>
  <c r="P20" i="168" s="1"/>
  <c r="F9" i="168"/>
  <c r="E20" i="168" s="1"/>
  <c r="C9" i="168"/>
  <c r="P29" i="168" s="1"/>
  <c r="R35" i="168"/>
  <c r="R1" i="168"/>
  <c r="O63" i="168"/>
  <c r="I63" i="168"/>
  <c r="O60" i="168"/>
  <c r="I60" i="168"/>
  <c r="O57" i="168"/>
  <c r="I57" i="168"/>
  <c r="O54" i="168"/>
  <c r="I54" i="168"/>
  <c r="A1" i="171" l="1"/>
  <c r="A1" i="172"/>
  <c r="A1" i="170"/>
  <c r="A1" i="169"/>
  <c r="A1" i="168"/>
  <c r="A35" i="168" s="1"/>
  <c r="U29" i="170"/>
  <c r="P62" i="170" s="1"/>
  <c r="E53" i="170"/>
  <c r="P50" i="170"/>
  <c r="B11" i="170"/>
  <c r="E59" i="170" s="1"/>
  <c r="U29" i="172"/>
  <c r="P62" i="172" s="1"/>
  <c r="E53" i="172"/>
  <c r="P50" i="172"/>
  <c r="B11" i="172"/>
  <c r="E59" i="172" s="1"/>
  <c r="U29" i="171"/>
  <c r="P62" i="171" s="1"/>
  <c r="E53" i="171"/>
  <c r="P50" i="171"/>
  <c r="B11" i="171"/>
  <c r="E59" i="171" s="1"/>
  <c r="R1" i="170"/>
  <c r="R1" i="172"/>
  <c r="R1" i="171"/>
  <c r="O68" i="172"/>
  <c r="I68" i="172"/>
  <c r="O65" i="172"/>
  <c r="I65" i="172"/>
  <c r="O62" i="172"/>
  <c r="I62" i="172"/>
  <c r="O59" i="172"/>
  <c r="I59" i="172"/>
  <c r="P56" i="172"/>
  <c r="O56" i="172"/>
  <c r="I56" i="172"/>
  <c r="E56" i="172"/>
  <c r="P53" i="172"/>
  <c r="O53" i="172"/>
  <c r="I53" i="172"/>
  <c r="O50" i="172"/>
  <c r="I50" i="172"/>
  <c r="E50" i="172"/>
  <c r="P47" i="172"/>
  <c r="O47" i="172"/>
  <c r="I47" i="172"/>
  <c r="E47" i="172"/>
  <c r="P44" i="172"/>
  <c r="O44" i="172"/>
  <c r="I44" i="172"/>
  <c r="E44" i="172"/>
  <c r="P41" i="172"/>
  <c r="O41" i="172"/>
  <c r="I41" i="172"/>
  <c r="E41" i="172"/>
  <c r="O68" i="171"/>
  <c r="I68" i="171"/>
  <c r="O65" i="171"/>
  <c r="I65" i="171"/>
  <c r="O62" i="171"/>
  <c r="I62" i="171"/>
  <c r="O59" i="171"/>
  <c r="I59" i="171"/>
  <c r="P56" i="171"/>
  <c r="O56" i="171"/>
  <c r="I56" i="171"/>
  <c r="E56" i="171"/>
  <c r="P53" i="171"/>
  <c r="O53" i="171"/>
  <c r="I53" i="171"/>
  <c r="O50" i="171"/>
  <c r="I50" i="171"/>
  <c r="E50" i="171"/>
  <c r="P47" i="171"/>
  <c r="O47" i="171"/>
  <c r="I47" i="171"/>
  <c r="E47" i="171"/>
  <c r="P44" i="171"/>
  <c r="O44" i="171"/>
  <c r="I44" i="171"/>
  <c r="E44" i="171"/>
  <c r="P41" i="171"/>
  <c r="O41" i="171"/>
  <c r="I41" i="171"/>
  <c r="E41" i="171"/>
  <c r="O68" i="170"/>
  <c r="I68" i="170"/>
  <c r="O65" i="170"/>
  <c r="I65" i="170"/>
  <c r="O62" i="170"/>
  <c r="I62" i="170"/>
  <c r="O59" i="170"/>
  <c r="I59" i="170"/>
  <c r="P56" i="170"/>
  <c r="O56" i="170"/>
  <c r="I56" i="170"/>
  <c r="E56" i="170"/>
  <c r="P53" i="170"/>
  <c r="O53" i="170"/>
  <c r="I53" i="170"/>
  <c r="O50" i="170"/>
  <c r="I50" i="170"/>
  <c r="E50" i="170"/>
  <c r="P47" i="170"/>
  <c r="O47" i="170"/>
  <c r="I47" i="170"/>
  <c r="E47" i="170"/>
  <c r="P44" i="170"/>
  <c r="O44" i="170"/>
  <c r="I44" i="170"/>
  <c r="E44" i="170"/>
  <c r="P41" i="170"/>
  <c r="O41" i="170"/>
  <c r="I41" i="170"/>
  <c r="E41" i="170"/>
  <c r="U29" i="169"/>
  <c r="P62" i="169" s="1"/>
  <c r="E53" i="169"/>
  <c r="P50" i="169"/>
  <c r="B11" i="169"/>
  <c r="E59" i="169" s="1"/>
  <c r="R1" i="169"/>
  <c r="E41" i="169"/>
  <c r="I41" i="169"/>
  <c r="O41" i="169"/>
  <c r="P41" i="169"/>
  <c r="E44" i="169"/>
  <c r="I44" i="169"/>
  <c r="O44" i="169"/>
  <c r="P44" i="169"/>
  <c r="E47" i="169"/>
  <c r="I47" i="169"/>
  <c r="O47" i="169"/>
  <c r="P47" i="169"/>
  <c r="E50" i="169"/>
  <c r="I50" i="169"/>
  <c r="O50" i="169"/>
  <c r="I53" i="169"/>
  <c r="O53" i="169"/>
  <c r="P53" i="169"/>
  <c r="E56" i="169"/>
  <c r="I56" i="169"/>
  <c r="O56" i="169"/>
  <c r="P56" i="169"/>
  <c r="I59" i="169"/>
  <c r="O59" i="169"/>
  <c r="I62" i="169"/>
  <c r="O62" i="169"/>
  <c r="I65" i="169"/>
  <c r="O65" i="169"/>
  <c r="I68" i="169"/>
  <c r="O68" i="169"/>
  <c r="AA9" i="124" l="1"/>
  <c r="O29" i="168"/>
  <c r="I29" i="168"/>
  <c r="O26" i="168"/>
  <c r="I26" i="168"/>
  <c r="O23" i="168"/>
  <c r="I23" i="168"/>
  <c r="O20" i="168"/>
  <c r="I20" i="168"/>
  <c r="A1" i="159"/>
  <c r="A1" i="158"/>
  <c r="A41" i="158" s="1"/>
  <c r="Q1" i="159"/>
  <c r="N46" i="159"/>
  <c r="N40" i="159"/>
  <c r="H40" i="159"/>
  <c r="O32" i="159"/>
  <c r="N32" i="159"/>
  <c r="H32" i="159"/>
  <c r="D32" i="159"/>
  <c r="O27" i="159"/>
  <c r="N27" i="159"/>
  <c r="D27" i="159"/>
  <c r="R1" i="158"/>
  <c r="O37" i="158" l="1"/>
  <c r="I37" i="158"/>
  <c r="O34" i="158"/>
  <c r="I34" i="158"/>
  <c r="O71" i="158"/>
  <c r="I71" i="158"/>
  <c r="O68" i="158"/>
  <c r="I68" i="158"/>
  <c r="O31" i="158"/>
  <c r="I31" i="158"/>
  <c r="O28" i="158"/>
  <c r="I28" i="158"/>
  <c r="O65" i="158"/>
  <c r="I65" i="158"/>
  <c r="O62" i="158"/>
  <c r="I62" i="158"/>
  <c r="O25" i="158"/>
  <c r="I25" i="158"/>
  <c r="O22" i="158"/>
  <c r="I22" i="158"/>
  <c r="P71" i="158"/>
  <c r="E71" i="158"/>
  <c r="P68" i="158"/>
  <c r="E68" i="158"/>
  <c r="P65" i="158"/>
  <c r="E65" i="158"/>
  <c r="P62" i="158"/>
  <c r="E62" i="158"/>
  <c r="P31" i="158"/>
  <c r="E31" i="158"/>
  <c r="P28" i="158"/>
  <c r="E28" i="158"/>
  <c r="P25" i="158"/>
  <c r="E25" i="158"/>
  <c r="P22" i="158"/>
  <c r="E22" i="158"/>
  <c r="X9" i="124" l="1"/>
  <c r="T9" i="124"/>
</calcChain>
</file>

<file path=xl/sharedStrings.xml><?xml version="1.0" encoding="utf-8"?>
<sst xmlns="http://schemas.openxmlformats.org/spreadsheetml/2006/main" count="1911" uniqueCount="650">
  <si>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</si>
  <si>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</si>
  <si>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</si>
  <si>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</si>
  <si>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</si>
  <si>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F2</t>
  </si>
  <si>
    <t>F3</t>
  </si>
  <si>
    <t>F4</t>
  </si>
  <si>
    <t>E3</t>
  </si>
  <si>
    <t>E4</t>
  </si>
  <si>
    <t>E2</t>
  </si>
  <si>
    <t>G2</t>
  </si>
  <si>
    <t>G3</t>
  </si>
  <si>
    <t>G4</t>
  </si>
  <si>
    <t>E6</t>
  </si>
  <si>
    <t>F6</t>
  </si>
  <si>
    <t>G6</t>
  </si>
  <si>
    <t>I2</t>
  </si>
  <si>
    <t>I3</t>
  </si>
  <si>
    <t>I4</t>
  </si>
  <si>
    <t>I6</t>
  </si>
  <si>
    <t>J2</t>
  </si>
  <si>
    <t>J3</t>
  </si>
  <si>
    <t>J4</t>
  </si>
  <si>
    <t>J6</t>
  </si>
  <si>
    <t>K1</t>
  </si>
  <si>
    <t>K2</t>
  </si>
  <si>
    <t>K3</t>
  </si>
  <si>
    <t>L1</t>
  </si>
  <si>
    <t>L2</t>
  </si>
  <si>
    <t>L3</t>
  </si>
  <si>
    <t>L4</t>
  </si>
  <si>
    <t>N1</t>
  </si>
  <si>
    <t>N2</t>
  </si>
  <si>
    <t>N3</t>
  </si>
  <si>
    <t>N4</t>
  </si>
  <si>
    <t>O1</t>
  </si>
  <si>
    <t>O2</t>
  </si>
  <si>
    <t>O3</t>
  </si>
  <si>
    <t>O4</t>
  </si>
  <si>
    <t>P1</t>
  </si>
  <si>
    <t>P2</t>
  </si>
  <si>
    <t>P3</t>
  </si>
  <si>
    <t>P4</t>
  </si>
  <si>
    <t>E5</t>
  </si>
  <si>
    <t>F5</t>
  </si>
  <si>
    <t>G5</t>
  </si>
  <si>
    <t>I5</t>
  </si>
  <si>
    <t>J5</t>
  </si>
  <si>
    <t>A</t>
    <phoneticPr fontId="2"/>
  </si>
  <si>
    <t>B</t>
    <phoneticPr fontId="2"/>
  </si>
  <si>
    <t>－</t>
  </si>
  <si>
    <t>Ｄ会場</t>
    <rPh sb="1" eb="3">
      <t>カイジョウ</t>
    </rPh>
    <phoneticPr fontId="2"/>
  </si>
  <si>
    <t>Ｅ会場</t>
    <rPh sb="1" eb="3">
      <t>カイジョウ</t>
    </rPh>
    <phoneticPr fontId="2"/>
  </si>
  <si>
    <t>Ｆ会場</t>
    <rPh sb="1" eb="3">
      <t>カイジョウ</t>
    </rPh>
    <phoneticPr fontId="2"/>
  </si>
  <si>
    <t>Ｇ会場</t>
    <rPh sb="1" eb="3">
      <t>カイジョウ</t>
    </rPh>
    <phoneticPr fontId="2"/>
  </si>
  <si>
    <t>Ｈ会場</t>
    <rPh sb="1" eb="3">
      <t>カイジョウ</t>
    </rPh>
    <phoneticPr fontId="2"/>
  </si>
  <si>
    <t>Ｉ会場</t>
    <rPh sb="1" eb="3">
      <t>カイジョウ</t>
    </rPh>
    <phoneticPr fontId="2"/>
  </si>
  <si>
    <t>Ｊ会場</t>
    <rPh sb="1" eb="3">
      <t>カイジョウ</t>
    </rPh>
    <phoneticPr fontId="2"/>
  </si>
  <si>
    <t>Ｋ会場</t>
    <rPh sb="1" eb="3">
      <t>カイジョウ</t>
    </rPh>
    <phoneticPr fontId="2"/>
  </si>
  <si>
    <t>Ｌ会場</t>
    <rPh sb="1" eb="3">
      <t>カイジョウ</t>
    </rPh>
    <phoneticPr fontId="2"/>
  </si>
  <si>
    <t>Ｍ会場</t>
    <rPh sb="1" eb="3">
      <t>カイジョウ</t>
    </rPh>
    <phoneticPr fontId="2"/>
  </si>
  <si>
    <t>Ｏ会場</t>
    <rPh sb="1" eb="3">
      <t>カイジョウ</t>
    </rPh>
    <phoneticPr fontId="2"/>
  </si>
  <si>
    <t>Ｐ会場</t>
    <rPh sb="1" eb="3">
      <t>カイジョウ</t>
    </rPh>
    <phoneticPr fontId="2"/>
  </si>
  <si>
    <t>b</t>
    <phoneticPr fontId="2"/>
  </si>
  <si>
    <t>d</t>
    <phoneticPr fontId="2"/>
  </si>
  <si>
    <t>）</t>
  </si>
  <si>
    <t>（</t>
  </si>
  <si>
    <t>B⑤</t>
    <phoneticPr fontId="2"/>
  </si>
  <si>
    <t>B④</t>
    <phoneticPr fontId="2"/>
  </si>
  <si>
    <t>B②</t>
    <phoneticPr fontId="2"/>
  </si>
  <si>
    <t>A②</t>
    <phoneticPr fontId="2"/>
  </si>
  <si>
    <t>B①</t>
    <phoneticPr fontId="2"/>
  </si>
  <si>
    <t>A①</t>
    <phoneticPr fontId="2"/>
  </si>
  <si>
    <t>B③</t>
    <phoneticPr fontId="2"/>
  </si>
  <si>
    <t>A③</t>
    <phoneticPr fontId="2"/>
  </si>
  <si>
    <t>(　審判委員会　）</t>
  </si>
  <si>
    <t>決　勝</t>
    <rPh sb="0" eb="1">
      <t>ケッ</t>
    </rPh>
    <rPh sb="2" eb="3">
      <t>マサル</t>
    </rPh>
    <phoneticPr fontId="2"/>
  </si>
  <si>
    <t>準決勝</t>
    <rPh sb="0" eb="3">
      <t>ジュンケッショウ</t>
    </rPh>
    <phoneticPr fontId="2"/>
  </si>
  <si>
    <t>敢闘賞</t>
    <rPh sb="0" eb="3">
      <t>カントウショウ</t>
    </rPh>
    <phoneticPr fontId="2"/>
  </si>
  <si>
    <t>準優勝</t>
    <rPh sb="0" eb="3">
      <t>ジュンユウショウ</t>
    </rPh>
    <phoneticPr fontId="2"/>
  </si>
  <si>
    <t>優　勝</t>
    <rPh sb="0" eb="1">
      <t>ユウ</t>
    </rPh>
    <rPh sb="2" eb="3">
      <t>マサル</t>
    </rPh>
    <phoneticPr fontId="2"/>
  </si>
  <si>
    <t>a</t>
    <phoneticPr fontId="2"/>
  </si>
  <si>
    <t>A会場</t>
    <rPh sb="1" eb="3">
      <t>カイジョウ</t>
    </rPh>
    <phoneticPr fontId="2"/>
  </si>
  <si>
    <t>＜ピッチ＞</t>
    <phoneticPr fontId="2"/>
  </si>
  <si>
    <t>主　 副 　 副 　 4th</t>
  </si>
  <si>
    <t>A①勝</t>
    <rPh sb="2" eb="3">
      <t>カ</t>
    </rPh>
    <phoneticPr fontId="2"/>
  </si>
  <si>
    <t>B①勝</t>
    <rPh sb="2" eb="3">
      <t>カ</t>
    </rPh>
    <phoneticPr fontId="2"/>
  </si>
  <si>
    <t>A②勝</t>
    <rPh sb="2" eb="3">
      <t>カ</t>
    </rPh>
    <phoneticPr fontId="2"/>
  </si>
  <si>
    <t>B②勝</t>
    <rPh sb="2" eb="3">
      <t>カ</t>
    </rPh>
    <phoneticPr fontId="2"/>
  </si>
  <si>
    <t>A③勝</t>
    <rPh sb="2" eb="3">
      <t>カ</t>
    </rPh>
    <phoneticPr fontId="2"/>
  </si>
  <si>
    <t>B③勝</t>
    <rPh sb="2" eb="3">
      <t>カ</t>
    </rPh>
    <phoneticPr fontId="2"/>
  </si>
  <si>
    <t>ab</t>
    <phoneticPr fontId="2"/>
  </si>
  <si>
    <t>cd</t>
    <phoneticPr fontId="2"/>
  </si>
  <si>
    <t>ef</t>
    <phoneticPr fontId="2"/>
  </si>
  <si>
    <t>gh</t>
    <phoneticPr fontId="2"/>
  </si>
  <si>
    <t>A①負</t>
    <rPh sb="2" eb="3">
      <t>マ</t>
    </rPh>
    <phoneticPr fontId="2"/>
  </si>
  <si>
    <t>c</t>
    <phoneticPr fontId="2"/>
  </si>
  <si>
    <t>会　　場</t>
  </si>
  <si>
    <t>B①勝</t>
    <phoneticPr fontId="2"/>
  </si>
  <si>
    <t>3位決定戦</t>
    <rPh sb="1" eb="2">
      <t>イ</t>
    </rPh>
    <rPh sb="2" eb="5">
      <t>ケッテイセン</t>
    </rPh>
    <phoneticPr fontId="2"/>
  </si>
  <si>
    <t>B①負</t>
    <rPh sb="2" eb="3">
      <t>マ</t>
    </rPh>
    <phoneticPr fontId="2"/>
  </si>
  <si>
    <t>■成績</t>
    <rPh sb="1" eb="3">
      <t>セイセキ</t>
    </rPh>
    <phoneticPr fontId="2"/>
  </si>
  <si>
    <t>第３位</t>
    <rPh sb="0" eb="1">
      <t>ダイ</t>
    </rPh>
    <rPh sb="2" eb="3">
      <t>イ</t>
    </rPh>
    <phoneticPr fontId="2"/>
  </si>
  <si>
    <t>aブロック</t>
    <phoneticPr fontId="2"/>
  </si>
  <si>
    <t>bブロック</t>
    <phoneticPr fontId="2"/>
  </si>
  <si>
    <t>cブロック</t>
    <phoneticPr fontId="2"/>
  </si>
  <si>
    <t>dブロック</t>
    <phoneticPr fontId="2"/>
  </si>
  <si>
    <t>eブロック</t>
    <phoneticPr fontId="2"/>
  </si>
  <si>
    <t>fブロック</t>
    <phoneticPr fontId="2"/>
  </si>
  <si>
    <t>gブロック</t>
    <phoneticPr fontId="2"/>
  </si>
  <si>
    <t>hブロック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</si>
  <si>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</si>
  <si>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</si>
  <si>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</si>
  <si>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</si>
  <si>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</si>
  <si>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</si>
  <si>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</si>
  <si>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</si>
  <si>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B1</t>
    <phoneticPr fontId="2"/>
  </si>
  <si>
    <t>Ｑ会場</t>
    <rPh sb="1" eb="3">
      <t>カイジョウ</t>
    </rPh>
    <phoneticPr fontId="2"/>
  </si>
  <si>
    <t>Ｒ会場</t>
    <rPh sb="1" eb="3">
      <t>カイジョウ</t>
    </rPh>
    <phoneticPr fontId="2"/>
  </si>
  <si>
    <t>Ｓ会場</t>
    <rPh sb="1" eb="3">
      <t>カイジョウ</t>
    </rPh>
    <phoneticPr fontId="2"/>
  </si>
  <si>
    <t>Ｔ会場</t>
    <rPh sb="1" eb="3">
      <t>カイジョウ</t>
    </rPh>
    <phoneticPr fontId="2"/>
  </si>
  <si>
    <t>A1</t>
    <phoneticPr fontId="2"/>
  </si>
  <si>
    <t>Q1</t>
  </si>
  <si>
    <t>Q2</t>
  </si>
  <si>
    <t>Q3</t>
  </si>
  <si>
    <t>Q4</t>
  </si>
  <si>
    <t>S1</t>
  </si>
  <si>
    <t>S2</t>
  </si>
  <si>
    <t>S3</t>
  </si>
  <si>
    <t>S4</t>
  </si>
  <si>
    <t>T1</t>
  </si>
  <si>
    <t>T2</t>
  </si>
  <si>
    <t>T3</t>
  </si>
  <si>
    <t>T4</t>
  </si>
  <si>
    <t>①勝</t>
    <rPh sb="1" eb="2">
      <t>カ</t>
    </rPh>
    <phoneticPr fontId="2"/>
  </si>
  <si>
    <t>②勝</t>
    <rPh sb="1" eb="2">
      <t>カ</t>
    </rPh>
    <phoneticPr fontId="2"/>
  </si>
  <si>
    <t>Aブロック</t>
    <phoneticPr fontId="2"/>
  </si>
  <si>
    <t>第1会場</t>
    <phoneticPr fontId="2"/>
  </si>
  <si>
    <t>B会場</t>
    <rPh sb="1" eb="3">
      <t>カイジョウ</t>
    </rPh>
    <phoneticPr fontId="2"/>
  </si>
  <si>
    <t>C会場</t>
    <rPh sb="1" eb="3">
      <t>カイジョウ</t>
    </rPh>
    <phoneticPr fontId="2"/>
  </si>
  <si>
    <t>A2</t>
  </si>
  <si>
    <t>A3</t>
  </si>
  <si>
    <t>A4</t>
  </si>
  <si>
    <t>A5</t>
  </si>
  <si>
    <t>A6</t>
  </si>
  <si>
    <t>B2</t>
  </si>
  <si>
    <t>B3</t>
  </si>
  <si>
    <t>B4</t>
  </si>
  <si>
    <t>B5</t>
  </si>
  <si>
    <t>B6</t>
  </si>
  <si>
    <t>G1</t>
    <phoneticPr fontId="2"/>
  </si>
  <si>
    <t>I1</t>
    <phoneticPr fontId="2"/>
  </si>
  <si>
    <t>J1</t>
    <phoneticPr fontId="2"/>
  </si>
  <si>
    <t>Ｎ会場</t>
    <rPh sb="1" eb="3">
      <t>カイジョウ</t>
    </rPh>
    <phoneticPr fontId="2"/>
  </si>
  <si>
    <t>K4</t>
  </si>
  <si>
    <t>ab…</t>
    <phoneticPr fontId="2"/>
  </si>
  <si>
    <t>cd…</t>
    <phoneticPr fontId="2"/>
  </si>
  <si>
    <t>ef…</t>
    <phoneticPr fontId="2"/>
  </si>
  <si>
    <t>gh…</t>
    <phoneticPr fontId="2"/>
  </si>
  <si>
    <t>シード抽選・a</t>
    <rPh sb="3" eb="5">
      <t>チュウセン</t>
    </rPh>
    <phoneticPr fontId="2"/>
  </si>
  <si>
    <t>シード抽選・d</t>
    <rPh sb="3" eb="5">
      <t>チュウセン</t>
    </rPh>
    <phoneticPr fontId="2"/>
  </si>
  <si>
    <t>シード抽選・e</t>
    <rPh sb="3" eb="5">
      <t>チュウセン</t>
    </rPh>
    <phoneticPr fontId="2"/>
  </si>
  <si>
    <t>シード抽選・f</t>
    <rPh sb="3" eb="5">
      <t>チュウセン</t>
    </rPh>
    <phoneticPr fontId="2"/>
  </si>
  <si>
    <t>13，14，12，13</t>
    <phoneticPr fontId="2"/>
  </si>
  <si>
    <t>Ｂ</t>
    <phoneticPr fontId="2"/>
  </si>
  <si>
    <t>2，3，1，2</t>
    <phoneticPr fontId="2"/>
  </si>
  <si>
    <t>Ａ</t>
    <phoneticPr fontId="2"/>
  </si>
  <si>
    <t>5，6，7，4</t>
    <phoneticPr fontId="2"/>
  </si>
  <si>
    <t>9，10，11，8</t>
    <phoneticPr fontId="2"/>
  </si>
  <si>
    <t>7，6，5，4</t>
    <phoneticPr fontId="2"/>
  </si>
  <si>
    <t>4，5，6，7</t>
    <phoneticPr fontId="2"/>
  </si>
  <si>
    <t>12，13，14，12</t>
    <phoneticPr fontId="2"/>
  </si>
  <si>
    <t>1，2，3，1</t>
    <phoneticPr fontId="2"/>
  </si>
  <si>
    <t>11，10，9，8</t>
    <phoneticPr fontId="2"/>
  </si>
  <si>
    <t>8，9，10，11</t>
    <phoneticPr fontId="2"/>
  </si>
  <si>
    <t>主、 副、 副、 4th</t>
    <phoneticPr fontId="2"/>
  </si>
  <si>
    <t>Ａ③</t>
    <phoneticPr fontId="2"/>
  </si>
  <si>
    <t>ｂブロック</t>
    <phoneticPr fontId="2"/>
  </si>
  <si>
    <t>Ａ⑤</t>
    <phoneticPr fontId="2"/>
  </si>
  <si>
    <t>Ａ④</t>
    <phoneticPr fontId="2"/>
  </si>
  <si>
    <t>第１会場</t>
    <rPh sb="0" eb="1">
      <t>ダイ</t>
    </rPh>
    <phoneticPr fontId="2"/>
  </si>
  <si>
    <t>ｃブロック</t>
    <phoneticPr fontId="2"/>
  </si>
  <si>
    <t>ｄブロック</t>
    <phoneticPr fontId="2"/>
  </si>
  <si>
    <t>第2会場</t>
    <rPh sb="0" eb="1">
      <t>ダイ</t>
    </rPh>
    <phoneticPr fontId="2"/>
  </si>
  <si>
    <t>第3会場</t>
    <rPh sb="0" eb="1">
      <t>ダイ</t>
    </rPh>
    <phoneticPr fontId="2"/>
  </si>
  <si>
    <t>第4会場</t>
    <rPh sb="0" eb="1">
      <t>ダイ</t>
    </rPh>
    <phoneticPr fontId="2"/>
  </si>
  <si>
    <t>T6</t>
    <phoneticPr fontId="2"/>
  </si>
  <si>
    <t>T5</t>
    <phoneticPr fontId="2"/>
  </si>
  <si>
    <t>S6</t>
    <phoneticPr fontId="2"/>
  </si>
  <si>
    <t>S5</t>
    <phoneticPr fontId="2"/>
  </si>
  <si>
    <t>Q6</t>
    <phoneticPr fontId="2"/>
  </si>
  <si>
    <t>Q5</t>
    <phoneticPr fontId="2"/>
  </si>
  <si>
    <t>P6</t>
    <phoneticPr fontId="2"/>
  </si>
  <si>
    <t>P5</t>
    <phoneticPr fontId="2"/>
  </si>
  <si>
    <t>N6</t>
    <phoneticPr fontId="2"/>
  </si>
  <si>
    <t>N5</t>
    <phoneticPr fontId="2"/>
  </si>
  <si>
    <t>L6</t>
    <phoneticPr fontId="2"/>
  </si>
  <si>
    <t>L5</t>
    <phoneticPr fontId="2"/>
  </si>
  <si>
    <t>K6</t>
    <phoneticPr fontId="2"/>
  </si>
  <si>
    <t>K5</t>
    <phoneticPr fontId="2"/>
  </si>
  <si>
    <t>第２日会場</t>
    <rPh sb="0" eb="1">
      <t>ダイ</t>
    </rPh>
    <rPh sb="2" eb="3">
      <t>ニチ</t>
    </rPh>
    <rPh sb="3" eb="5">
      <t>カイジョウ</t>
    </rPh>
    <phoneticPr fontId="2"/>
  </si>
  <si>
    <t>第２会場</t>
    <phoneticPr fontId="2"/>
  </si>
  <si>
    <t>Ｂブロック</t>
  </si>
  <si>
    <t>－</t>
    <phoneticPr fontId="2"/>
  </si>
  <si>
    <t>シード抽選・c</t>
    <rPh sb="3" eb="5">
      <t>チュウセン</t>
    </rPh>
    <phoneticPr fontId="2"/>
  </si>
  <si>
    <t>シード抽選・g</t>
    <rPh sb="3" eb="5">
      <t>チュウセン</t>
    </rPh>
    <phoneticPr fontId="2"/>
  </si>
  <si>
    <t>シード抽選・h</t>
    <rPh sb="3" eb="5">
      <t>チュウセン</t>
    </rPh>
    <phoneticPr fontId="2"/>
  </si>
  <si>
    <t>第5会場</t>
    <phoneticPr fontId="2"/>
  </si>
  <si>
    <t>第6会場</t>
    <phoneticPr fontId="2"/>
  </si>
  <si>
    <t>第7会場</t>
    <phoneticPr fontId="2"/>
  </si>
  <si>
    <t>第9会場</t>
    <phoneticPr fontId="2"/>
  </si>
  <si>
    <t>第10会場</t>
    <phoneticPr fontId="2"/>
  </si>
  <si>
    <t>第11会場</t>
    <phoneticPr fontId="2"/>
  </si>
  <si>
    <t>第1２会場</t>
    <phoneticPr fontId="2"/>
  </si>
  <si>
    <t>第14会場</t>
    <phoneticPr fontId="2"/>
  </si>
  <si>
    <t>第15会場</t>
    <phoneticPr fontId="2"/>
  </si>
  <si>
    <t>第16会場</t>
    <phoneticPr fontId="2"/>
  </si>
  <si>
    <t>第17会場</t>
    <phoneticPr fontId="2"/>
  </si>
  <si>
    <t>第19会場</t>
    <phoneticPr fontId="2"/>
  </si>
  <si>
    <t>第２0会場</t>
    <phoneticPr fontId="2"/>
  </si>
  <si>
    <t>Gブロック</t>
  </si>
  <si>
    <t>Iブロック</t>
  </si>
  <si>
    <t>Dブロック</t>
    <phoneticPr fontId="2"/>
  </si>
  <si>
    <t>Fブロック</t>
    <phoneticPr fontId="2"/>
  </si>
  <si>
    <t>Hブロック</t>
    <phoneticPr fontId="2"/>
  </si>
  <si>
    <t>Jブロック</t>
    <phoneticPr fontId="2"/>
  </si>
  <si>
    <t>Kブロック</t>
    <phoneticPr fontId="2"/>
  </si>
  <si>
    <t>Lブロック</t>
    <phoneticPr fontId="2"/>
  </si>
  <si>
    <t>Mブロック</t>
    <phoneticPr fontId="2"/>
  </si>
  <si>
    <t>Nブロック</t>
    <phoneticPr fontId="2"/>
  </si>
  <si>
    <t>Oブロック</t>
    <phoneticPr fontId="2"/>
  </si>
  <si>
    <t>Pブロック</t>
    <phoneticPr fontId="2"/>
  </si>
  <si>
    <t>Qブロック</t>
    <phoneticPr fontId="2"/>
  </si>
  <si>
    <t>Rブロック</t>
    <phoneticPr fontId="2"/>
  </si>
  <si>
    <t>Sブロック</t>
    <phoneticPr fontId="2"/>
  </si>
  <si>
    <t>Tブロック</t>
    <phoneticPr fontId="2"/>
  </si>
  <si>
    <t>主，副 ，副 ，4th</t>
    <phoneticPr fontId="2"/>
  </si>
  <si>
    <t>４　，　５　，　６　，　４</t>
    <phoneticPr fontId="2"/>
  </si>
  <si>
    <t>２　，　３　，　１　，　２</t>
    <phoneticPr fontId="2"/>
  </si>
  <si>
    <t>５　，　６　，　４　，　５</t>
    <phoneticPr fontId="2"/>
  </si>
  <si>
    <t>３　，　１　，　２　，　３</t>
    <phoneticPr fontId="2"/>
  </si>
  <si>
    <t>ab会場</t>
    <rPh sb="2" eb="4">
      <t>カイジョウ</t>
    </rPh>
    <phoneticPr fontId="2"/>
  </si>
  <si>
    <t>Cブロック</t>
    <phoneticPr fontId="2"/>
  </si>
  <si>
    <t>第８会場</t>
    <phoneticPr fontId="2"/>
  </si>
  <si>
    <t>第１３会場</t>
    <phoneticPr fontId="2"/>
  </si>
  <si>
    <t>第１８会場</t>
    <phoneticPr fontId="2"/>
  </si>
  <si>
    <t>ef会場</t>
    <rPh sb="2" eb="4">
      <t>カイジョウ</t>
    </rPh>
    <phoneticPr fontId="2"/>
  </si>
  <si>
    <t>第１会場</t>
    <rPh sb="0" eb="1">
      <t>ダイ</t>
    </rPh>
    <rPh sb="2" eb="4">
      <t>カイジョウ</t>
    </rPh>
    <phoneticPr fontId="2"/>
  </si>
  <si>
    <t>第２会場</t>
    <rPh sb="0" eb="1">
      <t>ダイ</t>
    </rPh>
    <rPh sb="2" eb="4">
      <t>カイジョウ</t>
    </rPh>
    <phoneticPr fontId="2"/>
  </si>
  <si>
    <t>5, 6, 7, 8</t>
    <phoneticPr fontId="2"/>
  </si>
  <si>
    <t>8, 7, 6, 5</t>
    <phoneticPr fontId="2"/>
  </si>
  <si>
    <t>1, 2, 3, 4</t>
    <phoneticPr fontId="2"/>
  </si>
  <si>
    <t>4, 3, 2, 1</t>
    <phoneticPr fontId="2"/>
  </si>
  <si>
    <t>2, 1, 4, 3</t>
    <phoneticPr fontId="2"/>
  </si>
  <si>
    <t>6, 5, 8, 7</t>
    <phoneticPr fontId="2"/>
  </si>
  <si>
    <t>ピッチ</t>
    <phoneticPr fontId="2"/>
  </si>
  <si>
    <t>DI STADIUM（大田原市美原公園陸上競技場）</t>
    <rPh sb="11" eb="15">
      <t>オオタワラシ</t>
    </rPh>
    <phoneticPr fontId="2"/>
  </si>
  <si>
    <t>フードリエ サッカーフィールド青木A</t>
    <phoneticPr fontId="2"/>
  </si>
  <si>
    <t>フードリエ サッカーフィールド青木B</t>
    <phoneticPr fontId="2"/>
  </si>
  <si>
    <t>gh会場</t>
    <rPh sb="2" eb="4">
      <t>カイジョウ</t>
    </rPh>
    <phoneticPr fontId="2"/>
  </si>
  <si>
    <r>
      <rPr>
        <b/>
        <sz val="48"/>
        <rFont val="ＭＳ Ｐゴシック"/>
        <family val="3"/>
        <charset val="128"/>
      </rPr>
      <t>QUALIER CUP</t>
    </r>
    <r>
      <rPr>
        <sz val="48"/>
        <rFont val="ＭＳ Ｐゴシック"/>
        <family val="3"/>
        <charset val="128"/>
      </rPr>
      <t>第12回栃木県U-12サッカー大会</t>
    </r>
    <phoneticPr fontId="2"/>
  </si>
  <si>
    <t>■第3日　6月13日　5回戦・準々決勝　</t>
    <rPh sb="1" eb="2">
      <t>ダイ</t>
    </rPh>
    <rPh sb="12" eb="14">
      <t>カイセン</t>
    </rPh>
    <rPh sb="15" eb="17">
      <t>ジュンジュン</t>
    </rPh>
    <rPh sb="17" eb="19">
      <t>ケッショウ</t>
    </rPh>
    <phoneticPr fontId="2"/>
  </si>
  <si>
    <t>■第4日　6月21日 　準決勝・決勝　</t>
    <rPh sb="1" eb="2">
      <t>ダイ</t>
    </rPh>
    <rPh sb="12" eb="15">
      <t>ジュンケッショウ</t>
    </rPh>
    <rPh sb="16" eb="18">
      <t>ケッショウ</t>
    </rPh>
    <phoneticPr fontId="2"/>
  </si>
  <si>
    <t>ともぞうSC（TL1位）</t>
    <rPh sb="10" eb="11">
      <t>イ</t>
    </rPh>
    <phoneticPr fontId="2"/>
  </si>
  <si>
    <t>下野きさらぎSC（TL9位）</t>
    <rPh sb="12" eb="13">
      <t>イ</t>
    </rPh>
    <phoneticPr fontId="2"/>
  </si>
  <si>
    <t>SAKURA FC（TL8位）</t>
    <rPh sb="13" eb="14">
      <t>イ</t>
    </rPh>
    <phoneticPr fontId="2"/>
  </si>
  <si>
    <t>ＪＦＣアミスタ市貝（TL5位）</t>
    <rPh sb="9" eb="10">
      <t>イ</t>
    </rPh>
    <phoneticPr fontId="2"/>
  </si>
  <si>
    <t>TEAMリフレSC（TL4位）</t>
    <rPh sb="13" eb="14">
      <t>イ</t>
    </rPh>
    <phoneticPr fontId="2"/>
  </si>
  <si>
    <t>栃木SCU-12（TL2位）</t>
    <rPh sb="12" eb="13">
      <t>イ</t>
    </rPh>
    <phoneticPr fontId="2"/>
  </si>
  <si>
    <t>ｳﾞｪﾙﾌｪ矢板U-12（TL7位）</t>
    <rPh sb="16" eb="17">
      <t>イ</t>
    </rPh>
    <phoneticPr fontId="2"/>
  </si>
  <si>
    <t>FC VALON（TL6位）</t>
    <rPh sb="12" eb="13">
      <t>イ</t>
    </rPh>
    <phoneticPr fontId="2"/>
  </si>
  <si>
    <t>ISOSOCCERCLUB（TL3位）</t>
    <rPh sb="17" eb="18">
      <t>イ</t>
    </rPh>
    <phoneticPr fontId="2"/>
  </si>
  <si>
    <t>鬼怒自然公園芝生広場</t>
    <phoneticPr fontId="2"/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</si>
  <si>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</si>
  <si>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</si>
  <si>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</si>
  <si>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</si>
  <si>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</si>
  <si>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</si>
  <si>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</si>
  <si>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</si>
  <si>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</si>
  <si>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</si>
  <si>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</si>
  <si>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</si>
  <si>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H1</t>
  </si>
  <si>
    <t>H2</t>
  </si>
  <si>
    <t>H3</t>
  </si>
  <si>
    <t>H4</t>
  </si>
  <si>
    <t>H5</t>
  </si>
  <si>
    <t>H6</t>
  </si>
  <si>
    <t>M6</t>
  </si>
  <si>
    <t>M5</t>
  </si>
  <si>
    <t>M4</t>
  </si>
  <si>
    <t>M3</t>
  </si>
  <si>
    <t>M2</t>
  </si>
  <si>
    <t>M1</t>
  </si>
  <si>
    <t>R6</t>
  </si>
  <si>
    <t>R5</t>
  </si>
  <si>
    <t>R4</t>
  </si>
  <si>
    <t>R3</t>
  </si>
  <si>
    <t>R2</t>
  </si>
  <si>
    <t>R1</t>
  </si>
  <si>
    <t>A7</t>
  </si>
  <si>
    <t>E1</t>
  </si>
  <si>
    <t>E7</t>
  </si>
  <si>
    <t>F1</t>
  </si>
  <si>
    <t>F7</t>
  </si>
  <si>
    <t>O6</t>
  </si>
  <si>
    <t>O5</t>
  </si>
  <si>
    <t>P7</t>
    <phoneticPr fontId="2"/>
  </si>
  <si>
    <t>O7</t>
    <phoneticPr fontId="2"/>
  </si>
  <si>
    <t>③勝</t>
    <rPh sb="1" eb="2">
      <t>カ</t>
    </rPh>
    <phoneticPr fontId="2"/>
  </si>
  <si>
    <t>第３会場</t>
    <phoneticPr fontId="2"/>
  </si>
  <si>
    <t>第４会場</t>
    <phoneticPr fontId="2"/>
  </si>
  <si>
    <t>４　，　５　，　６　，　７</t>
    <phoneticPr fontId="2"/>
  </si>
  <si>
    <t>７　，　２　，　３　，　１</t>
    <phoneticPr fontId="2"/>
  </si>
  <si>
    <t>５　，　３　，　２　，　４</t>
    <phoneticPr fontId="2"/>
  </si>
  <si>
    <t>６　，　７　，　４　，　５</t>
    <phoneticPr fontId="2"/>
  </si>
  <si>
    <t>１　，　２　，　３　，　１</t>
    <phoneticPr fontId="2"/>
  </si>
  <si>
    <t>Eブロック</t>
    <phoneticPr fontId="2"/>
  </si>
  <si>
    <t>■第1日　6月6日　1・2回戦</t>
    <rPh sb="1" eb="2">
      <t>ダイ</t>
    </rPh>
    <rPh sb="13" eb="15">
      <t>カイセン</t>
    </rPh>
    <phoneticPr fontId="2"/>
  </si>
  <si>
    <t>■第2日　6月7日　3・4回戦</t>
    <rPh sb="1" eb="2">
      <t>ダイ</t>
    </rPh>
    <rPh sb="13" eb="15">
      <t>カイセン</t>
    </rPh>
    <phoneticPr fontId="2"/>
  </si>
  <si>
    <t>ＱＵＡＬＩＥＲＣＵＰ第12回栃木県U-12サッカー大会 抽選順</t>
    <rPh sb="10" eb="11">
      <t>ダイ</t>
    </rPh>
    <rPh sb="13" eb="14">
      <t>カイ</t>
    </rPh>
    <rPh sb="14" eb="17">
      <t>トチギケン</t>
    </rPh>
    <rPh sb="25" eb="27">
      <t>タイカイ</t>
    </rPh>
    <phoneticPr fontId="2"/>
  </si>
  <si>
    <t>両毛→北那須→塩南→上都賀→宇河→芳賀→下都賀</t>
    <phoneticPr fontId="2"/>
  </si>
  <si>
    <t>○人工芝コートは、会場担当チームが入った方が「A」となります。入らないコートブロックについては、すべての会場担当が抽選終わったら、空いているブロックをSAKURAグリーンフィールドB、丸山公園サッカー場B、サンエコ自然の森サッカー場B、ホンダヒート・グリーンスタジアムサブBの順に、機械的に決定します。</t>
    <rPh sb="1" eb="4">
      <t>ジンコウシバ</t>
    </rPh>
    <rPh sb="9" eb="11">
      <t>カイジョウ</t>
    </rPh>
    <rPh sb="11" eb="13">
      <t>タントウ</t>
    </rPh>
    <rPh sb="17" eb="18">
      <t>ハイ</t>
    </rPh>
    <rPh sb="20" eb="21">
      <t>ホウ</t>
    </rPh>
    <rPh sb="31" eb="32">
      <t>ハイ</t>
    </rPh>
    <rPh sb="52" eb="54">
      <t>カイジョウ</t>
    </rPh>
    <rPh sb="54" eb="56">
      <t>タントウ</t>
    </rPh>
    <rPh sb="57" eb="59">
      <t>チュウセン</t>
    </rPh>
    <rPh sb="59" eb="60">
      <t>オ</t>
    </rPh>
    <rPh sb="65" eb="66">
      <t>ア</t>
    </rPh>
    <rPh sb="92" eb="96">
      <t>マルヤマコウエン</t>
    </rPh>
    <rPh sb="100" eb="101">
      <t>ジョウ</t>
    </rPh>
    <rPh sb="107" eb="109">
      <t>シゼン</t>
    </rPh>
    <rPh sb="110" eb="111">
      <t>モリ</t>
    </rPh>
    <rPh sb="115" eb="116">
      <t>ジョウ</t>
    </rPh>
    <rPh sb="138" eb="139">
      <t>ジュン</t>
    </rPh>
    <rPh sb="141" eb="144">
      <t>キカイテキ</t>
    </rPh>
    <rPh sb="145" eb="147">
      <t>ケッテイ</t>
    </rPh>
    <phoneticPr fontId="44"/>
  </si>
  <si>
    <t>○会場担当チームの抽選について、トーナメント戦では配慮していませんでしたが、「１試合目に入ると準備が難しい」との声が多く上がっていました。今年度は試合開始時刻も早まっているので、トーナメント戦においても可能な限り、会場担当チームは１試合目はさける方向で抽選を行います。</t>
    <rPh sb="1" eb="3">
      <t>カイジョウ</t>
    </rPh>
    <rPh sb="3" eb="5">
      <t>タントウ</t>
    </rPh>
    <rPh sb="9" eb="11">
      <t>チュウセン</t>
    </rPh>
    <rPh sb="22" eb="23">
      <t>セン</t>
    </rPh>
    <rPh sb="25" eb="27">
      <t>ハイリョ</t>
    </rPh>
    <rPh sb="40" eb="42">
      <t>シアイ</t>
    </rPh>
    <rPh sb="42" eb="43">
      <t>メ</t>
    </rPh>
    <rPh sb="44" eb="45">
      <t>ハイ</t>
    </rPh>
    <rPh sb="47" eb="49">
      <t>ジュンビ</t>
    </rPh>
    <rPh sb="50" eb="51">
      <t>ムズカ</t>
    </rPh>
    <rPh sb="56" eb="57">
      <t>コエ</t>
    </rPh>
    <rPh sb="58" eb="59">
      <t>オオ</t>
    </rPh>
    <rPh sb="60" eb="61">
      <t>ア</t>
    </rPh>
    <rPh sb="69" eb="72">
      <t>コンネンド</t>
    </rPh>
    <rPh sb="73" eb="75">
      <t>シアイ</t>
    </rPh>
    <rPh sb="75" eb="77">
      <t>カイシ</t>
    </rPh>
    <rPh sb="77" eb="79">
      <t>ジコク</t>
    </rPh>
    <rPh sb="80" eb="81">
      <t>ハヤ</t>
    </rPh>
    <rPh sb="95" eb="96">
      <t>セン</t>
    </rPh>
    <rPh sb="101" eb="103">
      <t>カノウ</t>
    </rPh>
    <rPh sb="104" eb="105">
      <t>カギ</t>
    </rPh>
    <rPh sb="107" eb="109">
      <t>カイジョウ</t>
    </rPh>
    <rPh sb="109" eb="111">
      <t>タントウ</t>
    </rPh>
    <rPh sb="116" eb="118">
      <t>シアイ</t>
    </rPh>
    <rPh sb="118" eb="119">
      <t>メ</t>
    </rPh>
    <rPh sb="123" eb="125">
      <t>ホウコウ</t>
    </rPh>
    <rPh sb="126" eb="128">
      <t>チュウセン</t>
    </rPh>
    <rPh sb="129" eb="130">
      <t>オコナ</t>
    </rPh>
    <phoneticPr fontId="44"/>
  </si>
  <si>
    <t>【トップリーグシード】※抽選無し</t>
    <rPh sb="12" eb="14">
      <t>チュウセン</t>
    </rPh>
    <rPh sb="14" eb="15">
      <t>ナ</t>
    </rPh>
    <phoneticPr fontId="2"/>
  </si>
  <si>
    <t>ともぞうサッカークラブ</t>
  </si>
  <si>
    <t>栃木ＳＣ　Ｕ－１２</t>
  </si>
  <si>
    <t>ＩＳＯＳＯＣＣＥＲＣＬＵＢ</t>
  </si>
  <si>
    <t>ＴＥＡＭ　リフレＳＣ</t>
  </si>
  <si>
    <t>ＪＦＣアミスタ市貝</t>
    <phoneticPr fontId="2"/>
  </si>
  <si>
    <t>真岡鬼怒自然公園芝生広場</t>
    <phoneticPr fontId="44"/>
  </si>
  <si>
    <t>ＦＣ　ＶＡＬＯＮ</t>
  </si>
  <si>
    <t>ヴェルフェ矢板Ｕ－１２・ｖｅｒｔ</t>
  </si>
  <si>
    <t>ＳＡＫＵＲＡ　ＦＯＯＴＢＡＬＬ　ＣＬＵＢ　Ｊｒ</t>
  </si>
  <si>
    <t>下野きさらぎサッカークラブ</t>
  </si>
  <si>
    <t>Ｋ－ＷＥＳＴ．ＦＣ２００１</t>
    <phoneticPr fontId="2"/>
  </si>
  <si>
    <t>ハートフル保険フィールド</t>
  </si>
  <si>
    <t>西原ＦＣ</t>
    <phoneticPr fontId="2"/>
  </si>
  <si>
    <t>フードリエ サッカーフィールド青木A</t>
  </si>
  <si>
    <t>さくらボン・ディ・ボーラ</t>
  </si>
  <si>
    <t>ＮＩＫＫＯ　ＳＰＯＲＴＳ　ＣＬＵＢ</t>
  </si>
  <si>
    <t>宇都宮フットボールクラブジュニア</t>
  </si>
  <si>
    <t>ＪＦＣファイターズ</t>
  </si>
  <si>
    <t>ＭＯＲＡＮＧＯ栃木フットボールクラブＵ１２</t>
  </si>
  <si>
    <t>【会場シード】６／６</t>
    <rPh sb="1" eb="3">
      <t>カイジョウ</t>
    </rPh>
    <phoneticPr fontId="2"/>
  </si>
  <si>
    <t>足利市本町緑地サッカー場A</t>
    <rPh sb="2" eb="3">
      <t>シ</t>
    </rPh>
    <phoneticPr fontId="38"/>
  </si>
  <si>
    <t>ＶＥＧＡ　Ｊｒ．</t>
  </si>
  <si>
    <t>足利市本町緑地サッカー場B</t>
    <rPh sb="2" eb="3">
      <t>シ</t>
    </rPh>
    <phoneticPr fontId="38"/>
  </si>
  <si>
    <t>ＶＥＧＡ　Ｊｒ．ｂｒａｂｏ</t>
  </si>
  <si>
    <t>足利ガスふれあい公園サッカー場A</t>
    <rPh sb="0" eb="2">
      <t>アシカガ</t>
    </rPh>
    <rPh sb="8" eb="10">
      <t>コウエン</t>
    </rPh>
    <rPh sb="14" eb="15">
      <t>ジョウ</t>
    </rPh>
    <phoneticPr fontId="38"/>
  </si>
  <si>
    <t>足利キッズスポーツ</t>
  </si>
  <si>
    <t>足利ガスふれあい公園サッカー場B</t>
    <rPh sb="0" eb="2">
      <t>アシカガ</t>
    </rPh>
    <rPh sb="8" eb="10">
      <t>コウエン</t>
    </rPh>
    <rPh sb="14" eb="15">
      <t>ジョウ</t>
    </rPh>
    <phoneticPr fontId="38"/>
  </si>
  <si>
    <t>坂西ジュニオール</t>
  </si>
  <si>
    <t>阿久津サッカークラブ</t>
  </si>
  <si>
    <t>さくら市鬼怒川運動公園A</t>
    <rPh sb="3" eb="4">
      <t>シ</t>
    </rPh>
    <phoneticPr fontId="38"/>
  </si>
  <si>
    <t>さくらシティＦＣ</t>
  </si>
  <si>
    <t>さくら市鬼怒川運動公園B</t>
    <rPh sb="3" eb="4">
      <t>シ</t>
    </rPh>
    <phoneticPr fontId="38"/>
  </si>
  <si>
    <t>喜連川フットボールクラブジュニア</t>
  </si>
  <si>
    <t>ＮＩＫＫＯ　ＳＰＯＲＴＳ　ＣＬＵＢセントラル</t>
  </si>
  <si>
    <t>鹿沼西ＦＣ</t>
  </si>
  <si>
    <t>豊郷ＪＦＣ宇都宮</t>
  </si>
  <si>
    <t>真岡鬼怒自然公園芝生広場A</t>
    <rPh sb="0" eb="2">
      <t>モオカ</t>
    </rPh>
    <phoneticPr fontId="38"/>
  </si>
  <si>
    <t>ＨＦＣ．ＺＥＲＯ</t>
  </si>
  <si>
    <t>真岡鬼怒自然公園芝生広場B</t>
    <rPh sb="0" eb="2">
      <t>モオカ</t>
    </rPh>
    <phoneticPr fontId="38"/>
  </si>
  <si>
    <t>イデアＦＣ真岡Ｕ－１２</t>
  </si>
  <si>
    <t>けやき台公園サッカー場A</t>
  </si>
  <si>
    <t>祖母井クラブ</t>
  </si>
  <si>
    <t>けやき台公園サッカー場B</t>
  </si>
  <si>
    <t>ＦＣ　ＮＡＫＡＭＵＲＡ</t>
  </si>
  <si>
    <t>大松山運動公園多目的グランドA</t>
  </si>
  <si>
    <t>石橋ＦＣ</t>
  </si>
  <si>
    <t>大松山運動公園多目的グランドB</t>
  </si>
  <si>
    <t>ＪＦＣ　Ｗｉｎｇ</t>
  </si>
  <si>
    <t>【両毛地区】（12チーム）</t>
    <rPh sb="1" eb="3">
      <t>リョウモウ</t>
    </rPh>
    <phoneticPr fontId="44"/>
  </si>
  <si>
    <t>佐野ＳＳＳ</t>
  </si>
  <si>
    <t>御厨フットボールクラブ</t>
  </si>
  <si>
    <t>ＦＣ毛野</t>
  </si>
  <si>
    <t>ＦＣ　ＳＨＵＪＡＫＵ</t>
  </si>
  <si>
    <t>ＰＳＦＣ　アトレチコ</t>
  </si>
  <si>
    <t>たぬまアスレチックＦＣ　Ｊｒ．</t>
  </si>
  <si>
    <t>ＬＩＰ　Ｔ　ＦｏｏｔｂａｌｌＣｌｕｂ</t>
  </si>
  <si>
    <t>【北那須地区】（21チーム）</t>
    <rPh sb="1" eb="2">
      <t>キタ</t>
    </rPh>
    <rPh sb="2" eb="4">
      <t>ナス</t>
    </rPh>
    <rPh sb="4" eb="6">
      <t>チク</t>
    </rPh>
    <phoneticPr fontId="44"/>
  </si>
  <si>
    <t>大田原城山サッカークラブ</t>
  </si>
  <si>
    <t>紫塚ＦＣ</t>
  </si>
  <si>
    <t>市野沢ＦＣ</t>
  </si>
  <si>
    <t>東那須野ＦＣフェニックス</t>
  </si>
  <si>
    <t>ＦＣ　Ａｖａｎｃｅ</t>
  </si>
  <si>
    <t>ＦＣ西那須２１アストロ</t>
  </si>
  <si>
    <t>南イレブン</t>
  </si>
  <si>
    <t>西那須野西ＳＣ</t>
  </si>
  <si>
    <t>大山フットボールクラブアミーゴ</t>
  </si>
  <si>
    <t>高林・青木フットボールクラブ（高林・青木ＦＣ）</t>
  </si>
  <si>
    <t>フットボールクラブガナドール大田原Ｕ１２</t>
  </si>
  <si>
    <t>野原グランディオスＦＣ</t>
  </si>
  <si>
    <t>那須野ヶ原ＦＣボンジボーラ</t>
  </si>
  <si>
    <t>那須野ヶ原ＦＣボンジボーラセカンド</t>
  </si>
  <si>
    <t>ＫＯＨＡＲＵ　ＰＲＯＵＤ栃木フットボールクラブ</t>
  </si>
  <si>
    <t>ＦＣ黒羽</t>
  </si>
  <si>
    <t>ＦＣ　ＷＩＬＬＥ</t>
  </si>
  <si>
    <t>ドリームＳＣ</t>
  </si>
  <si>
    <t>インサイドヴィレッジ</t>
  </si>
  <si>
    <t>共英ＦＣ</t>
  </si>
  <si>
    <t>【塩谷・南那須地区】（12チーム）</t>
    <rPh sb="1" eb="3">
      <t>シオヤ</t>
    </rPh>
    <rPh sb="4" eb="7">
      <t>ミナミナス</t>
    </rPh>
    <rPh sb="7" eb="9">
      <t>チク</t>
    </rPh>
    <phoneticPr fontId="44"/>
  </si>
  <si>
    <t>熟田フットボールクラブ</t>
  </si>
  <si>
    <t>ＢＬＵＥ　ＴＨＵＮＤＥＲ</t>
  </si>
  <si>
    <t>高根沢西フットボールクラブ</t>
  </si>
  <si>
    <t>ＦＣ　ＳＦｉＤＡ</t>
  </si>
  <si>
    <t>ヴェルフェ矢板Ｕ－１２・ｂｌａｎｃ</t>
  </si>
  <si>
    <t>ＦＣバジェルボ那須烏山</t>
  </si>
  <si>
    <t>ＦＣバジェルボ那須烏山Ｕ１１</t>
  </si>
  <si>
    <t>【上都賀地区】（１2チーム）</t>
    <rPh sb="1" eb="4">
      <t>カミツガ</t>
    </rPh>
    <rPh sb="4" eb="6">
      <t>チク</t>
    </rPh>
    <phoneticPr fontId="44"/>
  </si>
  <si>
    <t>鹿沼東光ＦＣ</t>
  </si>
  <si>
    <t>ＦＣ　ＣＩＥＲＶＯ</t>
  </si>
  <si>
    <t>北押原ＦＣ</t>
  </si>
  <si>
    <t>ＦＣあわのレジェンド</t>
  </si>
  <si>
    <t>今市ジュニオール</t>
  </si>
  <si>
    <t>ＫＳＣ鹿沼</t>
  </si>
  <si>
    <t>今市ＦＣプログレス</t>
  </si>
  <si>
    <t>ＴＥＡＭ　éｘｉｔｏ</t>
    <phoneticPr fontId="2"/>
  </si>
  <si>
    <t>ＴＳＵＮＡＧＵ　Ｓｐｏｒｔｓ　Ａｃａｄｅｍｙ</t>
  </si>
  <si>
    <t>【宇河地区】（37チーム）</t>
    <rPh sb="1" eb="2">
      <t>ヒサシ</t>
    </rPh>
    <rPh sb="2" eb="3">
      <t>カワ</t>
    </rPh>
    <rPh sb="3" eb="5">
      <t>チク</t>
    </rPh>
    <phoneticPr fontId="44"/>
  </si>
  <si>
    <t>岡西ＦＣ</t>
  </si>
  <si>
    <t>昭和・戸祭サッカークラブ</t>
  </si>
  <si>
    <t>ＦＣみらい</t>
  </si>
  <si>
    <t>清原陽東ＳＳＳブルー</t>
  </si>
  <si>
    <t>清原陽東ＳＳＳイエロー</t>
  </si>
  <si>
    <t>ウエストフットコム</t>
  </si>
  <si>
    <t>富士見サッカースポーツ少年団</t>
  </si>
  <si>
    <t>緑が丘ＹＦＣサッカー教室</t>
  </si>
  <si>
    <t>雀宮フットボールクラブ</t>
  </si>
  <si>
    <t>ＮＰＯ法人サウス宇都宮スポーツクラブ</t>
  </si>
  <si>
    <t>上三川サッカークラブ</t>
  </si>
  <si>
    <t>国本ジュニアサッカークラブ</t>
  </si>
  <si>
    <t>宇大附属小サッカースポーツ少年団</t>
  </si>
  <si>
    <t>ＳＵＧＡＯサッカークラブ</t>
  </si>
  <si>
    <t>ＳＵＧＡＯプロミネンス</t>
  </si>
  <si>
    <t>ともぞうサッカークラブＢ</t>
  </si>
  <si>
    <t>石井フットボールクラブ</t>
  </si>
  <si>
    <t>カテット白沢サッカースクール</t>
  </si>
  <si>
    <t>ＦＣグラシアス</t>
  </si>
  <si>
    <t>ＦＣアリーバ　ヴィクトリー</t>
  </si>
  <si>
    <t>ＦＣアリーバ　フトゥーロ</t>
  </si>
  <si>
    <t>Ｓ４　スペランツァ</t>
  </si>
  <si>
    <t>ｕｎｉｏｎ　ｓｃ</t>
  </si>
  <si>
    <t>ｕｎｉｏｎ　ｓｃ　Ｕ１２</t>
  </si>
  <si>
    <t>ＦＣスポルト宇都宮</t>
  </si>
  <si>
    <t>ＩＳＯＳＯＣＣＥＲＣＬＵＢセグンド</t>
  </si>
  <si>
    <t>ＬＩＡＬＬアカデミーＵ－１１</t>
  </si>
  <si>
    <t>ウイングスサッカークラブ</t>
  </si>
  <si>
    <t>ＩＦＧアカデミー</t>
  </si>
  <si>
    <t>ＬＥＯＮＥ　ＳＳ</t>
  </si>
  <si>
    <t>ファルケ</t>
  </si>
  <si>
    <t>【芳賀地区】（18チーム）</t>
    <rPh sb="1" eb="3">
      <t>ハガ</t>
    </rPh>
    <rPh sb="3" eb="5">
      <t>チク</t>
    </rPh>
    <phoneticPr fontId="44"/>
  </si>
  <si>
    <t>真岡西サッカークラブブリッツ</t>
  </si>
  <si>
    <t>亀山サッカークラブ</t>
  </si>
  <si>
    <t>亀山ＳＣ　Ｕ１１</t>
  </si>
  <si>
    <t>久下田ＦＣ</t>
  </si>
  <si>
    <t>益子ＳＣ</t>
  </si>
  <si>
    <t>エスペランサＭＯＫＡ</t>
  </si>
  <si>
    <t>ＦＣ真岡２１ファンタジー</t>
  </si>
  <si>
    <t>ＪＦＣアミスタ市貝Ｂ</t>
  </si>
  <si>
    <t>おおぞらＳＣ</t>
  </si>
  <si>
    <t>茂木ＦＣ</t>
  </si>
  <si>
    <t>Ｊ－ＳＰＯＲＴＳＦＯＯＴＢＡＬＬＣＬＵＢＵ－１２</t>
  </si>
  <si>
    <t>Ｊ－ＳＰＯＲＴＳＦＯＯＴＢＡＬＬＣＬＵＢＵ－１１</t>
  </si>
  <si>
    <t>【下都賀地区】（29チーム）</t>
    <rPh sb="1" eb="4">
      <t>シモツガ</t>
    </rPh>
    <phoneticPr fontId="44"/>
  </si>
  <si>
    <t>都賀クラブジュニア</t>
  </si>
  <si>
    <t>ＴＯＣＨＩＧＩ　ＫＦＣ</t>
  </si>
  <si>
    <t>壬生町ジュニアサッカークラブ</t>
  </si>
  <si>
    <t>栃木ウーヴァＦＣ・Ｕ－１２</t>
  </si>
  <si>
    <t>野木ＳＳＳ</t>
  </si>
  <si>
    <t>ＦＣプリメーロ</t>
  </si>
  <si>
    <t>ＦＣ城東</t>
  </si>
  <si>
    <t>ＦＣがむしゃら</t>
  </si>
  <si>
    <t>ＦＣがむしゃらＵ１２</t>
  </si>
  <si>
    <t>間東ＦＣミラクルズ</t>
  </si>
  <si>
    <t>栃木ジュニオール</t>
  </si>
  <si>
    <t>小山ウエストＪＦＣ</t>
  </si>
  <si>
    <t>大谷北ＦＣフォルテ</t>
  </si>
  <si>
    <t>大谷東フットボールクラブ</t>
  </si>
  <si>
    <t>壬生ＦＣユナイテッド</t>
  </si>
  <si>
    <t>Ｐｅｇａｓｕｓ藤岡２００７</t>
  </si>
  <si>
    <t>ＭＯＲＡＮＧＯ栃木フットボールクラブＵ１２グリーン</t>
  </si>
  <si>
    <t>国分寺サッカークラブ</t>
  </si>
  <si>
    <t>ＦＣカンピオーネ</t>
  </si>
  <si>
    <t>ＦＣ　ＶＡＬＯＮ　セカンド</t>
  </si>
  <si>
    <t>栃木Ｃｈａｒｍｅ．Ｆ．Ｃ</t>
  </si>
  <si>
    <t>ＦＣ　ＣＡＳＡ　ＦＯＲＴＵＮＡ　ＯＹＡＭＡ</t>
  </si>
  <si>
    <t>F1</t>
    <phoneticPr fontId="2"/>
  </si>
  <si>
    <t>C1</t>
    <phoneticPr fontId="2"/>
  </si>
  <si>
    <t>E1</t>
    <phoneticPr fontId="2"/>
  </si>
  <si>
    <t>D1</t>
    <phoneticPr fontId="2"/>
  </si>
  <si>
    <t>Ｆ．Ｃ．栃木ジュニア</t>
    <phoneticPr fontId="2"/>
  </si>
  <si>
    <t>※ ab・ef・gh</t>
    <phoneticPr fontId="2"/>
  </si>
  <si>
    <t>SAKURAグリーンフィールドA</t>
    <phoneticPr fontId="44"/>
  </si>
  <si>
    <t>SAKURAグリーンフィールドB</t>
    <phoneticPr fontId="44"/>
  </si>
  <si>
    <t>抽選後入力→</t>
    <rPh sb="0" eb="2">
      <t>チュウセン</t>
    </rPh>
    <rPh sb="2" eb="3">
      <t>ゴ</t>
    </rPh>
    <rPh sb="3" eb="5">
      <t>ニュウリョク</t>
    </rPh>
    <phoneticPr fontId="2"/>
  </si>
  <si>
    <t>丸山公園サッカー場A</t>
    <phoneticPr fontId="44"/>
  </si>
  <si>
    <t>丸山公園サッカー場B</t>
    <phoneticPr fontId="44"/>
  </si>
  <si>
    <t>サンエコ自然の森サッカー場B</t>
    <phoneticPr fontId="44"/>
  </si>
  <si>
    <t>サンエコ自然の森サッカー場A</t>
    <phoneticPr fontId="44"/>
  </si>
  <si>
    <t>ホンダヒート・グリーンスタジアムサブB</t>
    <phoneticPr fontId="44"/>
  </si>
  <si>
    <t>ホンダヒート・グリーンスタジアムサブA</t>
    <phoneticPr fontId="44"/>
  </si>
  <si>
    <r>
      <t>【地区シード】　</t>
    </r>
    <r>
      <rPr>
        <sz val="11"/>
        <color rgb="FF0000FF"/>
        <rFont val="MS UI Gothic"/>
        <family val="3"/>
        <charset val="128"/>
      </rPr>
      <t>※a・</t>
    </r>
    <r>
      <rPr>
        <sz val="11"/>
        <color rgb="FF0000FF"/>
        <rFont val="Calibri"/>
        <family val="3"/>
      </rPr>
      <t>c</t>
    </r>
    <r>
      <rPr>
        <sz val="11"/>
        <color rgb="FF0000FF"/>
        <rFont val="MS UI Gothic"/>
        <family val="3"/>
        <charset val="128"/>
      </rPr>
      <t>・</t>
    </r>
    <r>
      <rPr>
        <sz val="11"/>
        <color rgb="FF0000FF"/>
        <rFont val="Calibri"/>
        <family val="3"/>
      </rPr>
      <t>d</t>
    </r>
    <r>
      <rPr>
        <sz val="11"/>
        <color rgb="FF0000FF"/>
        <rFont val="MS UI Gothic"/>
        <family val="3"/>
        <charset val="128"/>
      </rPr>
      <t>・</t>
    </r>
    <r>
      <rPr>
        <sz val="11"/>
        <color rgb="FF0000FF"/>
        <rFont val="Calibri"/>
        <family val="3"/>
      </rPr>
      <t>e</t>
    </r>
    <r>
      <rPr>
        <sz val="11"/>
        <color rgb="FF0000FF"/>
        <rFont val="MS UI Gothic"/>
        <family val="3"/>
        <charset val="128"/>
      </rPr>
      <t>・</t>
    </r>
    <r>
      <rPr>
        <sz val="11"/>
        <color rgb="FF0000FF"/>
        <rFont val="Calibri"/>
        <family val="3"/>
      </rPr>
      <t>f</t>
    </r>
    <r>
      <rPr>
        <sz val="11"/>
        <color rgb="FF0000FF"/>
        <rFont val="MS UI Gothic"/>
        <family val="3"/>
        <charset val="128"/>
      </rPr>
      <t>・</t>
    </r>
    <r>
      <rPr>
        <sz val="11"/>
        <color rgb="FF0000FF"/>
        <rFont val="Calibri"/>
        <family val="3"/>
      </rPr>
      <t>g</t>
    </r>
    <r>
      <rPr>
        <sz val="11"/>
        <color rgb="FF0000FF"/>
        <rFont val="Yu Gothic"/>
        <family val="3"/>
        <charset val="128"/>
      </rPr>
      <t>・</t>
    </r>
    <r>
      <rPr>
        <sz val="11"/>
        <color rgb="FF0000FF"/>
        <rFont val="Calibri"/>
        <family val="3"/>
      </rPr>
      <t>h</t>
    </r>
    <rPh sb="1" eb="3">
      <t>チク</t>
    </rPh>
    <phoneticPr fontId="2"/>
  </si>
  <si>
    <t>e</t>
    <phoneticPr fontId="2"/>
  </si>
  <si>
    <t>ef</t>
    <phoneticPr fontId="2"/>
  </si>
  <si>
    <t>h</t>
    <phoneticPr fontId="2"/>
  </si>
  <si>
    <t>gh</t>
    <phoneticPr fontId="2"/>
  </si>
  <si>
    <t>ab</t>
    <phoneticPr fontId="2"/>
  </si>
  <si>
    <t>g</t>
    <phoneticPr fontId="2"/>
  </si>
  <si>
    <t>f</t>
    <phoneticPr fontId="2"/>
  </si>
  <si>
    <t>a</t>
    <phoneticPr fontId="2"/>
  </si>
  <si>
    <t>c</t>
    <phoneticPr fontId="2"/>
  </si>
  <si>
    <t>d</t>
    <phoneticPr fontId="2"/>
  </si>
  <si>
    <t>A5</t>
    <phoneticPr fontId="2"/>
  </si>
  <si>
    <t>F1</t>
    <phoneticPr fontId="2"/>
  </si>
  <si>
    <t>Q5</t>
    <phoneticPr fontId="2"/>
  </si>
  <si>
    <t>P5</t>
    <phoneticPr fontId="2"/>
  </si>
  <si>
    <t>G5</t>
    <phoneticPr fontId="2"/>
  </si>
  <si>
    <t>S4</t>
    <phoneticPr fontId="2"/>
  </si>
  <si>
    <t>M6</t>
    <phoneticPr fontId="2"/>
  </si>
  <si>
    <t>J6</t>
    <phoneticPr fontId="2"/>
  </si>
  <si>
    <t>O7</t>
    <phoneticPr fontId="2"/>
  </si>
  <si>
    <t>L6</t>
    <phoneticPr fontId="2"/>
  </si>
  <si>
    <t>E4</t>
    <phoneticPr fontId="2"/>
  </si>
  <si>
    <t>T4</t>
    <phoneticPr fontId="2"/>
  </si>
  <si>
    <t>B5</t>
    <phoneticPr fontId="2"/>
  </si>
  <si>
    <t>H1</t>
    <phoneticPr fontId="2"/>
  </si>
  <si>
    <t>N4</t>
    <phoneticPr fontId="2"/>
  </si>
  <si>
    <t>D1</t>
    <phoneticPr fontId="2"/>
  </si>
  <si>
    <t>C</t>
    <phoneticPr fontId="2"/>
  </si>
  <si>
    <t>I</t>
    <phoneticPr fontId="2"/>
  </si>
  <si>
    <t>K</t>
    <phoneticPr fontId="2"/>
  </si>
  <si>
    <t>R</t>
    <phoneticPr fontId="2"/>
  </si>
  <si>
    <t>C3</t>
    <phoneticPr fontId="2"/>
  </si>
  <si>
    <t>R3</t>
    <phoneticPr fontId="2"/>
  </si>
  <si>
    <t>H5</t>
    <phoneticPr fontId="2"/>
  </si>
  <si>
    <t>F5</t>
    <phoneticPr fontId="2"/>
  </si>
  <si>
    <t>A7</t>
    <phoneticPr fontId="2"/>
  </si>
  <si>
    <t>O2</t>
    <phoneticPr fontId="2"/>
  </si>
  <si>
    <t>M2</t>
    <phoneticPr fontId="2"/>
  </si>
  <si>
    <t>Q1</t>
    <phoneticPr fontId="2"/>
  </si>
  <si>
    <t>K3</t>
    <phoneticPr fontId="2"/>
  </si>
  <si>
    <t>Q4</t>
    <phoneticPr fontId="2"/>
  </si>
  <si>
    <t>C5</t>
    <phoneticPr fontId="2"/>
  </si>
  <si>
    <t>N3</t>
    <phoneticPr fontId="2"/>
  </si>
  <si>
    <t>E6</t>
    <phoneticPr fontId="2"/>
  </si>
  <si>
    <t>G1</t>
    <phoneticPr fontId="2"/>
  </si>
  <si>
    <t>K6</t>
    <phoneticPr fontId="2"/>
  </si>
  <si>
    <t>F2</t>
    <phoneticPr fontId="2"/>
  </si>
  <si>
    <t>M5</t>
    <phoneticPr fontId="2"/>
  </si>
  <si>
    <t>R4</t>
    <phoneticPr fontId="2"/>
  </si>
  <si>
    <t>G6</t>
    <phoneticPr fontId="2"/>
  </si>
  <si>
    <t>F3</t>
    <phoneticPr fontId="2"/>
  </si>
  <si>
    <t>E2</t>
    <phoneticPr fontId="2"/>
  </si>
  <si>
    <t>Q6</t>
    <phoneticPr fontId="2"/>
  </si>
  <si>
    <t>F7</t>
    <phoneticPr fontId="2"/>
  </si>
  <si>
    <t>B4</t>
    <phoneticPr fontId="2"/>
  </si>
  <si>
    <t>P3</t>
    <phoneticPr fontId="2"/>
  </si>
  <si>
    <t>K5</t>
    <phoneticPr fontId="2"/>
  </si>
  <si>
    <t>R6</t>
    <phoneticPr fontId="2"/>
  </si>
  <si>
    <t>O5</t>
    <phoneticPr fontId="2"/>
  </si>
  <si>
    <t>K4</t>
    <phoneticPr fontId="2"/>
  </si>
  <si>
    <t>A2</t>
    <phoneticPr fontId="2"/>
  </si>
  <si>
    <t>P2</t>
    <phoneticPr fontId="2"/>
  </si>
  <si>
    <t>J3</t>
    <phoneticPr fontId="2"/>
  </si>
  <si>
    <t>I5</t>
    <phoneticPr fontId="2"/>
  </si>
  <si>
    <t>M4</t>
    <phoneticPr fontId="2"/>
  </si>
  <si>
    <t>P7</t>
    <phoneticPr fontId="2"/>
  </si>
  <si>
    <t>B1</t>
    <phoneticPr fontId="2"/>
  </si>
  <si>
    <t>O1</t>
    <phoneticPr fontId="2"/>
  </si>
  <si>
    <t>A4</t>
    <phoneticPr fontId="2"/>
  </si>
  <si>
    <t>A6</t>
    <phoneticPr fontId="2"/>
  </si>
  <si>
    <t>I6</t>
    <phoneticPr fontId="2"/>
  </si>
  <si>
    <t>T5</t>
    <phoneticPr fontId="2"/>
  </si>
  <si>
    <t>J1</t>
    <phoneticPr fontId="2"/>
  </si>
  <si>
    <t>R1</t>
    <phoneticPr fontId="2"/>
  </si>
  <si>
    <t>J2</t>
    <phoneticPr fontId="2"/>
  </si>
  <si>
    <t>O6</t>
    <phoneticPr fontId="2"/>
  </si>
  <si>
    <t>J5</t>
    <phoneticPr fontId="2"/>
  </si>
  <si>
    <t>L3</t>
    <phoneticPr fontId="2"/>
  </si>
  <si>
    <t>R5</t>
    <phoneticPr fontId="2"/>
  </si>
  <si>
    <t>P4</t>
    <phoneticPr fontId="2"/>
  </si>
  <si>
    <t>M3</t>
    <phoneticPr fontId="2"/>
  </si>
  <si>
    <t>H6</t>
    <phoneticPr fontId="2"/>
  </si>
  <si>
    <t>H2</t>
    <phoneticPr fontId="2"/>
  </si>
  <si>
    <t>D3</t>
    <phoneticPr fontId="2"/>
  </si>
  <si>
    <t>D4</t>
    <phoneticPr fontId="2"/>
  </si>
  <si>
    <t>T3</t>
    <phoneticPr fontId="2"/>
  </si>
  <si>
    <t>D5</t>
    <phoneticPr fontId="2"/>
  </si>
  <si>
    <t>C6</t>
    <phoneticPr fontId="2"/>
  </si>
  <si>
    <t>I2</t>
    <phoneticPr fontId="2"/>
  </si>
  <si>
    <t>Q3</t>
    <phoneticPr fontId="2"/>
  </si>
  <si>
    <t>R2</t>
    <phoneticPr fontId="2"/>
  </si>
  <si>
    <t>E7</t>
    <phoneticPr fontId="2"/>
  </si>
  <si>
    <t>M1</t>
    <phoneticPr fontId="2"/>
  </si>
  <si>
    <t>Q2</t>
    <phoneticPr fontId="2"/>
  </si>
  <si>
    <t>S1</t>
    <phoneticPr fontId="2"/>
  </si>
  <si>
    <t>I4</t>
    <phoneticPr fontId="2"/>
  </si>
  <si>
    <t>C2</t>
    <phoneticPr fontId="2"/>
  </si>
  <si>
    <t>T1</t>
    <phoneticPr fontId="2"/>
  </si>
  <si>
    <t>B6</t>
    <phoneticPr fontId="2"/>
  </si>
  <si>
    <t>L4</t>
    <phoneticPr fontId="2"/>
  </si>
  <si>
    <t>B3</t>
    <phoneticPr fontId="2"/>
  </si>
  <si>
    <t>A3</t>
    <phoneticPr fontId="2"/>
  </si>
  <si>
    <t>H4</t>
    <phoneticPr fontId="2"/>
  </si>
  <si>
    <t>G3</t>
    <phoneticPr fontId="2"/>
  </si>
  <si>
    <t>K1</t>
    <phoneticPr fontId="2"/>
  </si>
  <si>
    <t>L5</t>
    <phoneticPr fontId="2"/>
  </si>
  <si>
    <t>I3</t>
    <phoneticPr fontId="2"/>
  </si>
  <si>
    <t>B2</t>
    <phoneticPr fontId="2"/>
  </si>
  <si>
    <t>D6</t>
    <phoneticPr fontId="2"/>
  </si>
  <si>
    <t>K2</t>
    <phoneticPr fontId="2"/>
  </si>
  <si>
    <t>I1</t>
    <phoneticPr fontId="2"/>
  </si>
  <si>
    <t>S5</t>
    <phoneticPr fontId="2"/>
  </si>
  <si>
    <t>N2</t>
    <phoneticPr fontId="2"/>
  </si>
  <si>
    <t>G4</t>
    <phoneticPr fontId="2"/>
  </si>
  <si>
    <t>O3</t>
    <phoneticPr fontId="2"/>
  </si>
  <si>
    <t>H3</t>
    <phoneticPr fontId="2"/>
  </si>
  <si>
    <t>S2</t>
    <phoneticPr fontId="2"/>
  </si>
  <si>
    <t>F6</t>
    <phoneticPr fontId="2"/>
  </si>
  <si>
    <t>P1</t>
    <phoneticPr fontId="2"/>
  </si>
  <si>
    <t>L1</t>
    <phoneticPr fontId="2"/>
  </si>
  <si>
    <t>E1</t>
    <phoneticPr fontId="2"/>
  </si>
  <si>
    <t>N1</t>
    <phoneticPr fontId="2"/>
  </si>
  <si>
    <t>L2</t>
    <phoneticPr fontId="2"/>
  </si>
  <si>
    <t>N5</t>
    <phoneticPr fontId="2"/>
  </si>
  <si>
    <t>O4</t>
    <phoneticPr fontId="2"/>
  </si>
  <si>
    <t>E3</t>
    <phoneticPr fontId="2"/>
  </si>
  <si>
    <t>J4</t>
    <phoneticPr fontId="2"/>
  </si>
  <si>
    <t>A1</t>
    <phoneticPr fontId="2"/>
  </si>
  <si>
    <t>F4</t>
    <phoneticPr fontId="2"/>
  </si>
  <si>
    <t>S6</t>
    <phoneticPr fontId="2"/>
  </si>
  <si>
    <t>T2</t>
    <phoneticPr fontId="2"/>
  </si>
  <si>
    <t>N6</t>
    <phoneticPr fontId="2"/>
  </si>
  <si>
    <t>E5</t>
    <phoneticPr fontId="2"/>
  </si>
  <si>
    <t>C1</t>
    <phoneticPr fontId="2"/>
  </si>
  <si>
    <t>T6</t>
    <phoneticPr fontId="2"/>
  </si>
  <si>
    <t>G2</t>
    <phoneticPr fontId="2"/>
  </si>
  <si>
    <t>S3</t>
    <phoneticPr fontId="2"/>
  </si>
  <si>
    <t>D2</t>
    <phoneticPr fontId="2"/>
  </si>
  <si>
    <t>P6</t>
    <phoneticPr fontId="2"/>
  </si>
  <si>
    <t>C4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</si>
</sst>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ＤＨＰ平成ゴシックW5"/>
      <family val="3"/>
      <charset val="128"/>
    </font>
    <font>
      <sz val="18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HG正楷書体-PRO"/>
      <family val="4"/>
      <charset val="128"/>
    </font>
    <font>
      <sz val="22"/>
      <color theme="0"/>
      <name val="ＭＳ Ｐゴシック"/>
      <family val="3"/>
      <charset val="128"/>
    </font>
    <font>
      <sz val="22"/>
      <name val="HG正楷書体-PRO"/>
      <family val="4"/>
      <charset val="128"/>
    </font>
    <font>
      <b/>
      <sz val="24"/>
      <name val="ＭＳ Ｐゴシック"/>
      <family val="3"/>
      <charset val="128"/>
    </font>
    <font>
      <sz val="24"/>
      <color theme="0"/>
      <name val="ＭＳ Ｐゴシック"/>
      <family val="3"/>
      <charset val="128"/>
    </font>
    <font>
      <sz val="18"/>
      <name val="ＭＳ Ｐゴシック"/>
      <family val="3"/>
      <charset val="128"/>
      <scheme val="major"/>
    </font>
    <font>
      <sz val="22"/>
      <name val="ＤＨＰ平成ゴシックW5"/>
      <family val="3"/>
      <charset val="128"/>
    </font>
    <font>
      <sz val="36"/>
      <name val="ＭＳ Ｐゴシック"/>
      <family val="3"/>
      <charset val="128"/>
    </font>
    <font>
      <sz val="48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18"/>
      <color rgb="FFFF0000"/>
      <name val="HG正楷書体-PRO"/>
      <family val="4"/>
      <charset val="128"/>
    </font>
    <font>
      <sz val="2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8"/>
      <name val="ＤＨＰ平成ゴシックW5"/>
      <family val="3"/>
      <charset val="128"/>
    </font>
    <font>
      <sz val="2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ＤＨＰ特太ゴシック体"/>
      <family val="3"/>
      <charset val="128"/>
    </font>
    <font>
      <sz val="20"/>
      <color theme="1"/>
      <name val="ＤＨＰ特太ゴシック体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ajor"/>
    </font>
    <font>
      <sz val="20"/>
      <color rgb="FFFF000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name val="ＤＨＰ特太ゴシック体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メイリオ"/>
      <family val="2"/>
      <charset val="128"/>
    </font>
    <font>
      <b/>
      <sz val="12"/>
      <name val="メイリオ"/>
      <family val="2"/>
      <charset val="128"/>
    </font>
    <font>
      <b/>
      <sz val="12"/>
      <name val="メイリオ"/>
      <family val="3"/>
      <charset val="128"/>
    </font>
    <font>
      <sz val="8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ajor"/>
    </font>
    <font>
      <sz val="48"/>
      <color theme="0"/>
      <name val="ＭＳ Ｐゴシック"/>
      <family val="3"/>
      <charset val="128"/>
    </font>
    <font>
      <sz val="36"/>
      <color theme="0"/>
      <name val="ＭＳ Ｐゴシック"/>
      <family val="3"/>
      <charset val="128"/>
    </font>
    <font>
      <sz val="20"/>
      <color theme="0"/>
      <name val="ＭＳ Ｐゴシック"/>
      <family val="3"/>
      <charset val="128"/>
    </font>
    <font>
      <sz val="11"/>
      <color rgb="FF0000FF"/>
      <name val="MS UI Gothic"/>
      <family val="3"/>
      <charset val="128"/>
    </font>
    <font>
      <sz val="11"/>
      <color rgb="FF0000FF"/>
      <name val="Calibri"/>
      <family val="3"/>
    </font>
    <font>
      <sz val="11"/>
      <color rgb="FF0000FF"/>
      <name val="Yu Gothic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.5"/>
      <name val="ＭＳ Ｐゴシック"/>
      <family val="3"/>
      <charset val="128"/>
    </font>
    <font>
      <sz val="13"/>
      <name val="ＭＳ Ｐゴシック"/>
      <family val="3"/>
      <charset val="128"/>
    </font>
    <font>
      <sz val="11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9" fillId="0" borderId="0">
      <alignment vertical="center"/>
    </xf>
  </cellStyleXfs>
  <cellXfs count="397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Alignment="1">
      <alignment horizontal="left" vertical="center"/>
    </xf>
    <xf numFmtId="0" fontId="0" fillId="0" borderId="21" xfId="0" applyBorder="1">
      <alignment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20" fontId="14" fillId="0" borderId="0" xfId="0" applyNumberFormat="1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0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56" fontId="9" fillId="0" borderId="0" xfId="0" applyNumberFormat="1" applyFont="1">
      <alignment vertical="center"/>
    </xf>
    <xf numFmtId="0" fontId="7" fillId="0" borderId="0" xfId="0" applyFont="1">
      <alignment vertical="center"/>
    </xf>
    <xf numFmtId="0" fontId="6" fillId="0" borderId="13" xfId="0" applyFont="1" applyBorder="1">
      <alignment vertical="center"/>
    </xf>
    <xf numFmtId="0" fontId="5" fillId="0" borderId="13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top" textRotation="255" wrapText="1"/>
    </xf>
    <xf numFmtId="0" fontId="10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4" fillId="0" borderId="0" xfId="0" applyFont="1" applyAlignment="1">
      <alignment vertical="center" shrinkToFit="1"/>
    </xf>
    <xf numFmtId="2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5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vertical="top" textRotation="255"/>
    </xf>
    <xf numFmtId="0" fontId="5" fillId="0" borderId="0" xfId="0" applyFont="1" applyAlignment="1">
      <alignment horizontal="center" vertical="top" textRotation="255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vertical="top" textRotation="255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20" fontId="14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top" textRotation="255"/>
    </xf>
    <xf numFmtId="0" fontId="6" fillId="0" borderId="0" xfId="0" applyFont="1" applyAlignment="1">
      <alignment horizontal="left" vertical="center" shrinkToFit="1"/>
    </xf>
    <xf numFmtId="0" fontId="0" fillId="0" borderId="16" xfId="0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vertical="top" textRotation="255" shrinkToFit="1"/>
    </xf>
    <xf numFmtId="0" fontId="3" fillId="0" borderId="0" xfId="0" applyFont="1" applyAlignment="1">
      <alignment vertical="top" textRotation="255" wrapText="1"/>
    </xf>
    <xf numFmtId="0" fontId="5" fillId="0" borderId="1" xfId="0" applyFont="1" applyBorder="1">
      <alignment vertical="center"/>
    </xf>
    <xf numFmtId="20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6" fillId="0" borderId="0" xfId="0" applyFont="1" applyAlignment="1">
      <alignment vertical="center" textRotation="255" shrinkToFit="1"/>
    </xf>
    <xf numFmtId="0" fontId="3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5" fillId="0" borderId="0" xfId="0" applyFont="1" applyAlignment="1">
      <alignment horizontal="distributed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0" fillId="0" borderId="21" xfId="0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top" textRotation="255" wrapText="1"/>
    </xf>
    <xf numFmtId="0" fontId="10" fillId="0" borderId="0" xfId="0" applyFont="1" applyAlignment="1">
      <alignment vertical="top" textRotation="255" wrapText="1"/>
    </xf>
    <xf numFmtId="0" fontId="20" fillId="0" borderId="0" xfId="0" applyFont="1" applyAlignment="1">
      <alignment vertical="center" textRotation="255"/>
    </xf>
    <xf numFmtId="5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56" fontId="9" fillId="0" borderId="0" xfId="0" applyNumberFormat="1" applyFont="1" applyAlignment="1">
      <alignment vertical="center" shrinkToFit="1"/>
    </xf>
    <xf numFmtId="0" fontId="6" fillId="0" borderId="35" xfId="0" applyFont="1" applyBorder="1" applyAlignment="1">
      <alignment vertical="center" textRotation="255" shrinkToFit="1"/>
    </xf>
    <xf numFmtId="0" fontId="6" fillId="0" borderId="36" xfId="0" applyFont="1" applyBorder="1" applyAlignment="1">
      <alignment vertical="center" textRotation="255" shrinkToFit="1"/>
    </xf>
    <xf numFmtId="0" fontId="0" fillId="0" borderId="35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26" fillId="0" borderId="36" xfId="0" applyFont="1" applyBorder="1" applyAlignment="1">
      <alignment vertical="center" textRotation="255" shrinkToFit="1"/>
    </xf>
    <xf numFmtId="0" fontId="26" fillId="0" borderId="0" xfId="0" applyFont="1" applyAlignment="1">
      <alignment vertical="center" textRotation="255" shrinkToFit="1"/>
    </xf>
    <xf numFmtId="0" fontId="26" fillId="0" borderId="35" xfId="0" applyFont="1" applyBorder="1" applyAlignment="1">
      <alignment vertical="center" textRotation="255" shrinkToFit="1"/>
    </xf>
    <xf numFmtId="0" fontId="10" fillId="0" borderId="0" xfId="0" applyFont="1" applyAlignment="1">
      <alignment horizontal="center" vertical="top" textRotation="255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0" fillId="0" borderId="15" xfId="0" applyBorder="1" applyAlignment="1">
      <alignment horizontal="left" vertical="center"/>
    </xf>
    <xf numFmtId="56" fontId="0" fillId="0" borderId="0" xfId="0" applyNumberFormat="1" applyAlignment="1">
      <alignment horizontal="center" vertical="center"/>
    </xf>
    <xf numFmtId="0" fontId="0" fillId="0" borderId="33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 textRotation="255"/>
    </xf>
    <xf numFmtId="0" fontId="0" fillId="0" borderId="12" xfId="0" applyBorder="1">
      <alignment vertical="center"/>
    </xf>
    <xf numFmtId="0" fontId="0" fillId="0" borderId="34" xfId="0" applyBorder="1">
      <alignment vertical="center"/>
    </xf>
    <xf numFmtId="0" fontId="0" fillId="0" borderId="13" xfId="0" applyBorder="1">
      <alignment vertical="center"/>
    </xf>
    <xf numFmtId="0" fontId="13" fillId="0" borderId="3" xfId="0" applyFont="1" applyBorder="1">
      <alignment vertical="center"/>
    </xf>
    <xf numFmtId="0" fontId="13" fillId="0" borderId="18" xfId="0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0" xfId="0" applyFont="1">
      <alignment vertical="center"/>
    </xf>
    <xf numFmtId="0" fontId="0" fillId="0" borderId="18" xfId="0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0" fillId="0" borderId="32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4" fillId="0" borderId="15" xfId="0" applyFont="1" applyBorder="1">
      <alignment vertical="center"/>
    </xf>
    <xf numFmtId="0" fontId="14" fillId="0" borderId="12" xfId="0" applyFont="1" applyBorder="1">
      <alignment vertical="center"/>
    </xf>
    <xf numFmtId="0" fontId="12" fillId="0" borderId="14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4" fillId="0" borderId="2" xfId="0" applyFont="1" applyBorder="1">
      <alignment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textRotation="255"/>
    </xf>
    <xf numFmtId="0" fontId="32" fillId="0" borderId="13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29" fillId="0" borderId="15" xfId="0" applyFont="1" applyBorder="1" applyAlignment="1">
      <alignment horizontal="left" vertical="center"/>
    </xf>
    <xf numFmtId="0" fontId="0" fillId="0" borderId="22" xfId="0" applyBorder="1">
      <alignment vertical="center"/>
    </xf>
    <xf numFmtId="0" fontId="3" fillId="0" borderId="13" xfId="0" applyFont="1" applyBorder="1" applyAlignment="1">
      <alignment vertical="center" shrinkToFit="1"/>
    </xf>
    <xf numFmtId="0" fontId="29" fillId="0" borderId="15" xfId="0" applyFont="1" applyBorder="1">
      <alignment vertical="center"/>
    </xf>
    <xf numFmtId="0" fontId="33" fillId="0" borderId="0" xfId="0" applyFont="1" applyAlignment="1">
      <alignment horizontal="center" vertical="center" shrinkToFit="1"/>
    </xf>
    <xf numFmtId="0" fontId="0" fillId="0" borderId="37" xfId="0" applyBorder="1">
      <alignment vertical="center"/>
    </xf>
    <xf numFmtId="0" fontId="33" fillId="0" borderId="13" xfId="0" applyFont="1" applyBorder="1" applyAlignment="1">
      <alignment horizontal="center" vertical="center" shrinkToFit="1"/>
    </xf>
    <xf numFmtId="0" fontId="29" fillId="0" borderId="32" xfId="0" applyFont="1" applyBorder="1">
      <alignment vertical="center"/>
    </xf>
    <xf numFmtId="0" fontId="29" fillId="0" borderId="19" xfId="0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29" fillId="0" borderId="33" xfId="0" applyFont="1" applyBorder="1">
      <alignment vertical="center"/>
    </xf>
    <xf numFmtId="0" fontId="3" fillId="0" borderId="12" xfId="0" applyFont="1" applyBorder="1" applyAlignment="1">
      <alignment horizontal="center" vertical="center" shrinkToFit="1"/>
    </xf>
    <xf numFmtId="56" fontId="0" fillId="0" borderId="32" xfId="0" applyNumberFormat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0" fontId="29" fillId="0" borderId="2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13" fillId="0" borderId="13" xfId="0" applyFont="1" applyBorder="1">
      <alignment vertical="center"/>
    </xf>
    <xf numFmtId="0" fontId="29" fillId="0" borderId="19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1" xfId="0" applyFont="1" applyBorder="1" applyAlignment="1">
      <alignment vertical="center" shrinkToFit="1"/>
    </xf>
    <xf numFmtId="0" fontId="14" fillId="0" borderId="16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33" xfId="0" applyFont="1" applyBorder="1">
      <alignment vertical="center"/>
    </xf>
    <xf numFmtId="0" fontId="0" fillId="0" borderId="18" xfId="0" applyBorder="1" applyAlignment="1">
      <alignment horizontal="left" vertical="center"/>
    </xf>
    <xf numFmtId="0" fontId="13" fillId="0" borderId="15" xfId="0" applyFont="1" applyBorder="1">
      <alignment vertical="center"/>
    </xf>
    <xf numFmtId="0" fontId="12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0" fillId="0" borderId="32" xfId="0" applyBorder="1" applyAlignment="1">
      <alignment horizontal="left" vertical="center"/>
    </xf>
    <xf numFmtId="0" fontId="13" fillId="0" borderId="17" xfId="0" applyFont="1" applyBorder="1">
      <alignment vertical="center"/>
    </xf>
    <xf numFmtId="0" fontId="5" fillId="0" borderId="10" xfId="0" applyFont="1" applyBorder="1" applyAlignment="1">
      <alignment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3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0" xfId="0" applyFill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7" xfId="0" applyFill="1" applyBorder="1">
      <alignment vertical="center"/>
    </xf>
    <xf numFmtId="0" fontId="13" fillId="2" borderId="15" xfId="0" applyFont="1" applyFill="1" applyBorder="1">
      <alignment vertical="center"/>
    </xf>
    <xf numFmtId="0" fontId="0" fillId="2" borderId="2" xfId="0" applyFill="1" applyBorder="1">
      <alignment vertical="center"/>
    </xf>
    <xf numFmtId="0" fontId="13" fillId="2" borderId="33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14" xfId="0" applyFill="1" applyBorder="1">
      <alignment vertical="center"/>
    </xf>
    <xf numFmtId="0" fontId="35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41" fillId="0" borderId="0" xfId="2" applyFont="1">
      <alignment vertical="center"/>
    </xf>
    <xf numFmtId="0" fontId="40" fillId="0" borderId="0" xfId="2" applyFont="1">
      <alignment vertical="center"/>
    </xf>
    <xf numFmtId="0" fontId="42" fillId="0" borderId="0" xfId="2" applyFont="1">
      <alignment vertical="center"/>
    </xf>
    <xf numFmtId="0" fontId="45" fillId="0" borderId="0" xfId="2" applyFont="1" applyAlignment="1">
      <alignment horizontal="center" vertical="center"/>
    </xf>
    <xf numFmtId="0" fontId="46" fillId="0" borderId="0" xfId="2" applyFont="1" applyAlignment="1">
      <alignment vertical="center" shrinkToFit="1"/>
    </xf>
    <xf numFmtId="0" fontId="47" fillId="0" borderId="0" xfId="2" applyFont="1" applyAlignment="1">
      <alignment horizontal="right" vertical="center"/>
    </xf>
    <xf numFmtId="0" fontId="47" fillId="0" borderId="0" xfId="2" applyFont="1" applyAlignment="1">
      <alignment horizontal="left" vertical="center"/>
    </xf>
    <xf numFmtId="0" fontId="48" fillId="0" borderId="0" xfId="2" applyFont="1" applyAlignment="1">
      <alignment horizontal="left" vertical="center"/>
    </xf>
    <xf numFmtId="0" fontId="47" fillId="0" borderId="0" xfId="2" applyFont="1" applyAlignment="1">
      <alignment horizontal="center" vertical="center"/>
    </xf>
    <xf numFmtId="0" fontId="49" fillId="0" borderId="0" xfId="2" applyFont="1" applyAlignment="1">
      <alignment vertical="center" shrinkToFit="1"/>
    </xf>
    <xf numFmtId="0" fontId="50" fillId="0" borderId="0" xfId="2" applyFont="1" applyAlignment="1">
      <alignment vertical="center" shrinkToFit="1"/>
    </xf>
    <xf numFmtId="0" fontId="47" fillId="0" borderId="0" xfId="2" applyFont="1" applyAlignment="1">
      <alignment vertical="center" shrinkToFit="1"/>
    </xf>
    <xf numFmtId="0" fontId="40" fillId="0" borderId="0" xfId="2" applyFont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49" fillId="0" borderId="0" xfId="2" applyFont="1" applyAlignment="1">
      <alignment horizontal="left" vertical="center"/>
    </xf>
    <xf numFmtId="0" fontId="47" fillId="0" borderId="0" xfId="2" applyFont="1" applyAlignment="1">
      <alignment horizontal="left" vertical="center" shrinkToFit="1"/>
    </xf>
    <xf numFmtId="0" fontId="47" fillId="0" borderId="0" xfId="2" quotePrefix="1" applyFont="1" applyAlignment="1">
      <alignment horizontal="center" vertical="center"/>
    </xf>
    <xf numFmtId="0" fontId="39" fillId="0" borderId="0" xfId="2">
      <alignment vertical="center"/>
    </xf>
    <xf numFmtId="0" fontId="47" fillId="0" borderId="0" xfId="2" applyFont="1">
      <alignment vertical="center"/>
    </xf>
    <xf numFmtId="0" fontId="51" fillId="0" borderId="0" xfId="2" applyFont="1" applyAlignment="1">
      <alignment horizontal="center" vertical="center"/>
    </xf>
    <xf numFmtId="0" fontId="51" fillId="0" borderId="0" xfId="2" applyFont="1" applyAlignment="1">
      <alignment vertical="center" shrinkToFit="1"/>
    </xf>
    <xf numFmtId="0" fontId="41" fillId="0" borderId="0" xfId="2" applyFont="1" applyAlignment="1">
      <alignment horizontal="center" vertical="center"/>
    </xf>
    <xf numFmtId="0" fontId="52" fillId="0" borderId="0" xfId="0" applyFont="1">
      <alignment vertical="center"/>
    </xf>
    <xf numFmtId="0" fontId="53" fillId="3" borderId="6" xfId="0" applyFont="1" applyFill="1" applyBorder="1" applyAlignment="1">
      <alignment horizontal="center" vertical="center" shrinkToFit="1"/>
    </xf>
    <xf numFmtId="0" fontId="39" fillId="0" borderId="0" xfId="2" applyAlignment="1">
      <alignment horizontal="center" vertical="center"/>
    </xf>
    <xf numFmtId="0" fontId="53" fillId="4" borderId="6" xfId="0" applyFont="1" applyFill="1" applyBorder="1" applyAlignment="1">
      <alignment horizontal="center" vertical="center" shrinkToFit="1"/>
    </xf>
    <xf numFmtId="0" fontId="54" fillId="3" borderId="6" xfId="0" applyFont="1" applyFill="1" applyBorder="1" applyAlignment="1">
      <alignment horizontal="center" vertical="center" shrinkToFit="1"/>
    </xf>
    <xf numFmtId="0" fontId="55" fillId="0" borderId="0" xfId="2" applyFont="1" applyAlignment="1">
      <alignment horizontal="right" vertical="center"/>
    </xf>
    <xf numFmtId="0" fontId="56" fillId="0" borderId="0" xfId="2" applyFont="1" applyAlignment="1">
      <alignment horizontal="left" vertical="center"/>
    </xf>
    <xf numFmtId="0" fontId="57" fillId="0" borderId="0" xfId="2" applyFont="1" applyAlignment="1">
      <alignment vertical="center" shrinkToFit="1"/>
    </xf>
    <xf numFmtId="0" fontId="57" fillId="0" borderId="0" xfId="2" applyFont="1">
      <alignment vertical="center"/>
    </xf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shrinkToFit="1"/>
    </xf>
    <xf numFmtId="0" fontId="66" fillId="0" borderId="0" xfId="0" applyFont="1" applyAlignment="1">
      <alignment vertical="top" textRotation="255" wrapText="1"/>
    </xf>
    <xf numFmtId="0" fontId="66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2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67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 shrinkToFit="1"/>
    </xf>
    <xf numFmtId="0" fontId="12" fillId="0" borderId="0" xfId="0" applyFont="1" applyAlignment="1">
      <alignment horizontal="center" vertical="top" textRotation="255" wrapText="1" shrinkToFi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0" fillId="0" borderId="0" xfId="2" applyFont="1" applyAlignment="1">
      <alignment horizontal="center" vertical="center" shrinkToFit="1"/>
    </xf>
    <xf numFmtId="0" fontId="43" fillId="0" borderId="0" xfId="2" applyFont="1" applyAlignment="1">
      <alignment horizontal="left" vertical="center" wrapText="1"/>
    </xf>
    <xf numFmtId="0" fontId="60" fillId="0" borderId="4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0" fillId="0" borderId="45" xfId="0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255" wrapText="1" shrinkToFit="1"/>
    </xf>
    <xf numFmtId="0" fontId="4" fillId="0" borderId="24" xfId="0" applyFont="1" applyBorder="1" applyAlignment="1">
      <alignment horizontal="center" vertical="center" textRotation="255" wrapText="1" shrinkToFit="1"/>
    </xf>
    <xf numFmtId="0" fontId="3" fillId="0" borderId="23" xfId="0" applyFont="1" applyBorder="1" applyAlignment="1">
      <alignment horizontal="center" vertical="center" textRotation="255" wrapText="1" shrinkToFit="1"/>
    </xf>
    <xf numFmtId="0" fontId="3" fillId="0" borderId="24" xfId="0" applyFont="1" applyBorder="1" applyAlignment="1">
      <alignment horizontal="center" vertical="center" textRotation="255" wrapText="1" shrinkToFit="1"/>
    </xf>
    <xf numFmtId="0" fontId="6" fillId="0" borderId="23" xfId="0" applyFont="1" applyBorder="1" applyAlignment="1">
      <alignment horizontal="center" vertical="center" textRotation="255" shrinkToFit="1"/>
    </xf>
    <xf numFmtId="0" fontId="6" fillId="0" borderId="24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center" vertical="center" textRotation="255" wrapText="1" shrinkToFit="1"/>
    </xf>
    <xf numFmtId="0" fontId="5" fillId="0" borderId="24" xfId="0" applyFont="1" applyBorder="1" applyAlignment="1">
      <alignment horizontal="center" vertical="center" textRotation="255" wrapText="1" shrinkToFit="1"/>
    </xf>
    <xf numFmtId="0" fontId="6" fillId="0" borderId="25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wrapText="1" shrinkToFi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56" fontId="5" fillId="0" borderId="15" xfId="0" quotePrefix="1" applyNumberFormat="1" applyFont="1" applyBorder="1" applyAlignment="1">
      <alignment horizontal="center" vertical="center"/>
    </xf>
    <xf numFmtId="56" fontId="5" fillId="0" borderId="0" xfId="0" quotePrefix="1" applyNumberFormat="1" applyFont="1" applyAlignment="1">
      <alignment horizontal="center" vertical="center"/>
    </xf>
    <xf numFmtId="56" fontId="5" fillId="0" borderId="16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5" xfId="0" applyFont="1" applyBorder="1" applyAlignment="1">
      <alignment horizontal="center" vertical="center" textRotation="255" wrapText="1" shrinkToFit="1"/>
    </xf>
    <xf numFmtId="0" fontId="22" fillId="0" borderId="23" xfId="0" applyFont="1" applyBorder="1" applyAlignment="1">
      <alignment horizontal="center" vertical="center" textRotation="255" shrinkToFit="1"/>
    </xf>
    <xf numFmtId="0" fontId="22" fillId="0" borderId="24" xfId="0" applyFont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horizontal="left" vertical="center" wrapText="1"/>
    </xf>
    <xf numFmtId="56" fontId="5" fillId="0" borderId="0" xfId="0" applyNumberFormat="1" applyFont="1" applyAlignment="1">
      <alignment horizontal="center" vertical="center"/>
    </xf>
    <xf numFmtId="56" fontId="5" fillId="0" borderId="15" xfId="0" applyNumberFormat="1" applyFont="1" applyBorder="1" applyAlignment="1">
      <alignment horizontal="center" vertical="center"/>
    </xf>
    <xf numFmtId="56" fontId="5" fillId="0" borderId="16" xfId="0" applyNumberFormat="1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textRotation="255" shrinkToFit="1"/>
    </xf>
    <xf numFmtId="0" fontId="22" fillId="0" borderId="28" xfId="0" applyFont="1" applyBorder="1" applyAlignment="1">
      <alignment horizontal="center" vertical="center" textRotation="255" shrinkToFit="1"/>
    </xf>
    <xf numFmtId="0" fontId="22" fillId="0" borderId="29" xfId="0" applyFont="1" applyBorder="1" applyAlignment="1">
      <alignment horizontal="center" vertical="center" textRotation="255" shrinkToFit="1"/>
    </xf>
    <xf numFmtId="0" fontId="22" fillId="0" borderId="30" xfId="0" applyFont="1" applyBorder="1" applyAlignment="1">
      <alignment horizontal="center" vertical="center" textRotation="255" shrinkToFit="1"/>
    </xf>
    <xf numFmtId="0" fontId="22" fillId="0" borderId="31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65" fillId="0" borderId="0" xfId="0" applyFont="1" applyAlignment="1">
      <alignment horizontal="center" vertical="top" textRotation="255" wrapText="1" shrinkToFit="1"/>
    </xf>
    <xf numFmtId="0" fontId="0" fillId="0" borderId="0" xfId="0" applyAlignment="1">
      <alignment horizontal="center" vertical="center" wrapText="1" shrinkToFit="1"/>
    </xf>
    <xf numFmtId="0" fontId="66" fillId="0" borderId="0" xfId="0" applyFont="1" applyAlignment="1">
      <alignment horizontal="center" vertical="top" textRotation="255" wrapText="1" shrinkToFit="1"/>
    </xf>
    <xf numFmtId="0" fontId="5" fillId="0" borderId="0" xfId="0" applyFont="1" applyAlignment="1">
      <alignment horizontal="center" vertical="top" textRotation="255" wrapText="1" shrinkToFit="1"/>
    </xf>
    <xf numFmtId="0" fontId="12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top" textRotation="255" wrapText="1" shrinkToFit="1"/>
    </xf>
    <xf numFmtId="0" fontId="64" fillId="0" borderId="0" xfId="0" applyFont="1" applyAlignment="1">
      <alignment horizontal="center" vertical="center" wrapText="1" shrinkToFit="1"/>
    </xf>
    <xf numFmtId="0" fontId="64" fillId="0" borderId="0" xfId="0" applyFont="1" applyAlignment="1">
      <alignment horizontal="center" vertical="top" textRotation="255" wrapText="1" shrinkToFit="1"/>
    </xf>
    <xf numFmtId="0" fontId="68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top" textRotation="255" wrapText="1" shrinkToFit="1"/>
    </xf>
    <xf numFmtId="0" fontId="65" fillId="0" borderId="0" xfId="0" applyFont="1" applyAlignment="1">
      <alignment horizontal="center" vertical="center" wrapText="1" shrinkToFit="1"/>
    </xf>
    <xf numFmtId="0" fontId="31" fillId="0" borderId="4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textRotation="255" wrapText="1"/>
    </xf>
    <xf numFmtId="0" fontId="34" fillId="0" borderId="0" xfId="0" applyFont="1" applyAlignment="1">
      <alignment horizontal="center" vertical="top" textRotation="255" wrapText="1"/>
    </xf>
    <xf numFmtId="0" fontId="5" fillId="0" borderId="0" xfId="0" applyFont="1" applyAlignment="1">
      <alignment horizontal="distributed" vertical="center" shrinkToFit="1"/>
    </xf>
    <xf numFmtId="0" fontId="35" fillId="0" borderId="0" xfId="0" applyFont="1" applyAlignment="1">
      <alignment horizontal="center" vertical="top" textRotation="255" wrapText="1"/>
    </xf>
    <xf numFmtId="0" fontId="5" fillId="0" borderId="0" xfId="0" applyFont="1" applyAlignment="1">
      <alignment horizontal="center" vertical="top" textRotation="255" wrapText="1"/>
    </xf>
    <xf numFmtId="0" fontId="5" fillId="0" borderId="0" xfId="0" applyFont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20" fontId="5" fillId="0" borderId="42" xfId="0" applyNumberFormat="1" applyFont="1" applyBorder="1" applyAlignment="1">
      <alignment horizontal="center" vertical="center"/>
    </xf>
    <xf numFmtId="20" fontId="5" fillId="0" borderId="39" xfId="0" applyNumberFormat="1" applyFont="1" applyBorder="1" applyAlignment="1">
      <alignment horizontal="center" vertical="center"/>
    </xf>
    <xf numFmtId="20" fontId="5" fillId="0" borderId="43" xfId="0" applyNumberFormat="1" applyFont="1" applyBorder="1" applyAlignment="1">
      <alignment horizontal="center" vertical="center"/>
    </xf>
    <xf numFmtId="20" fontId="5" fillId="0" borderId="4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textRotation="255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0000FF"/>
      <color rgb="FFFC04DE"/>
      <color rgb="FFFD03A4"/>
      <color rgb="FFF808A8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554182</xdr:colOff>
      <xdr:row>24</xdr:row>
      <xdr:rowOff>1</xdr:rowOff>
    </xdr:from>
    <xdr:to>
      <xdr:col>18</xdr:col>
      <xdr:colOff>402648</xdr:colOff>
      <xdr:row>52</xdr:row>
      <xdr:rowOff>76201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18F4F55-2AA3-483E-ABB7-B7A2CACCFB60}"/>
            </a:ext>
          </a:extLst>
        </xdr:cNvPr>
        <xdr:cNvSpPr/>
      </xdr:nvSpPr>
      <xdr:spPr>
        <a:xfrm>
          <a:off x="11869882" y="6286501"/>
          <a:ext cx="3696566" cy="6477000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6/6,7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試合　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　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試合　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試合　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試合　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試合　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6/13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試合　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試合　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9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試合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ピッチ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10:45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B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ピッチ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6/21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 準 決 勝　　　　　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00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決勝・３決　　    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434398</xdr:colOff>
      <xdr:row>11</xdr:row>
      <xdr:rowOff>69274</xdr:rowOff>
    </xdr:from>
    <xdr:to>
      <xdr:col>20</xdr:col>
      <xdr:colOff>688397</xdr:colOff>
      <xdr:row>21</xdr:row>
      <xdr:rowOff>69273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3E2FE24-43BE-43B1-BFDD-AADED2AE08CB}"/>
            </a:ext>
          </a:extLst>
        </xdr:cNvPr>
        <xdr:cNvSpPr/>
      </xdr:nvSpPr>
      <xdr:spPr>
        <a:xfrm>
          <a:off x="10652125" y="3325092"/>
          <a:ext cx="6592454" cy="2251363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大会第２日の以下の会場は、抽選会にて決定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ハートフル保険フィールドム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フードリエ サッカーフィールド青木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フードリエ サッカーフィールド青木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554182</xdr:colOff>
      <xdr:row>24</xdr:row>
      <xdr:rowOff>1</xdr:rowOff>
    </xdr:from>
    <xdr:to>
      <xdr:col>18</xdr:col>
      <xdr:colOff>402648</xdr:colOff>
      <xdr:row>52</xdr:row>
      <xdr:rowOff>76201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D61606-53C2-46FB-BAD7-F47084ABF29D}"/>
            </a:ext>
          </a:extLst>
        </xdr:cNvPr>
        <xdr:cNvSpPr/>
      </xdr:nvSpPr>
      <xdr:spPr>
        <a:xfrm>
          <a:off x="11003107" y="6238876"/>
          <a:ext cx="3439391" cy="6477000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6/6,7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試合　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　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試合　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試合　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試合　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試合　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6/13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試合　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試合　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9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試合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ピッチ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10:45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B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ピッチ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45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6/21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 準 決 勝　　　　　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00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決勝・３決　　      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～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434398</xdr:colOff>
      <xdr:row>11</xdr:row>
      <xdr:rowOff>69274</xdr:rowOff>
    </xdr:from>
    <xdr:to>
      <xdr:col>20</xdr:col>
      <xdr:colOff>688397</xdr:colOff>
      <xdr:row>21</xdr:row>
      <xdr:rowOff>69273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EB014F8-00B4-4FD4-969D-B4DACD8E5AC2}"/>
            </a:ext>
          </a:extLst>
        </xdr:cNvPr>
        <xdr:cNvSpPr/>
      </xdr:nvSpPr>
      <xdr:spPr>
        <a:xfrm>
          <a:off x="9775248" y="3333174"/>
          <a:ext cx="6057899" cy="2285999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大会第２日の以下の会場は、抽選会にて決定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ハートフル保険フィールドム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フードリエ サッカーフィールド青木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フードリエ サッカーフィールド青木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U253"/>
  <sheetViews>
    <sheetView showGridLines="0" zoomScale="150" zoomScaleNormal="150" zoomScaleSheetLayoutView="100" workbookViewId="0">
      <pane ySplit="3" topLeftCell="A158" activePane="bottomLeft" state="frozen"/>
      <selection pane="bottomLeft" activeCell="B172" sqref="B172"/>
    </sheetView>
  </sheetViews>
  <sheetFormatPr defaultColWidth="9" defaultRowHeight="13.5"/>
  <cols>
    <col min="1" max="1" width="4" style="254" bestFit="1" customWidth="1"/>
    <col min="2" max="2" width="4.875" style="261" bestFit="1" customWidth="1"/>
    <col min="3" max="3" width="3.625" style="245" customWidth="1"/>
    <col min="4" max="4" width="35.625" style="248" customWidth="1"/>
    <col min="5" max="5" width="6.125" style="248" customWidth="1"/>
    <col min="6" max="6" width="45.75" style="248" customWidth="1"/>
    <col min="7" max="16384" width="9" style="254"/>
  </cols>
  <sheetData>
    <row r="1" spans="2:8" s="237" customFormat="1" ht="16.5" customHeight="1">
      <c r="B1" s="258"/>
      <c r="C1" s="292" t="s">
        <v>327</v>
      </c>
      <c r="D1" s="292"/>
      <c r="E1" s="292"/>
      <c r="F1" s="292"/>
    </row>
    <row r="2" spans="2:8" s="237" customFormat="1" ht="16.5" customHeight="1">
      <c r="B2" s="258"/>
      <c r="C2" s="292"/>
      <c r="D2" s="292"/>
      <c r="E2" s="292"/>
      <c r="F2" s="292"/>
    </row>
    <row r="3" spans="2:8" s="237" customFormat="1" ht="16.5" customHeight="1">
      <c r="B3" s="258"/>
      <c r="C3" s="238"/>
      <c r="D3" s="239" t="s">
        <v>328</v>
      </c>
      <c r="E3" s="239"/>
      <c r="F3" s="239"/>
      <c r="G3" s="238"/>
      <c r="H3" s="238"/>
    </row>
    <row r="4" spans="2:8" s="237" customFormat="1" ht="72.400000000000006" customHeight="1">
      <c r="B4" s="258"/>
      <c r="C4" s="238"/>
      <c r="D4" s="293" t="s">
        <v>329</v>
      </c>
      <c r="E4" s="293"/>
      <c r="F4" s="293"/>
      <c r="G4" s="238"/>
      <c r="H4" s="238"/>
    </row>
    <row r="5" spans="2:8" s="237" customFormat="1" ht="69" customHeight="1">
      <c r="B5" s="258"/>
      <c r="C5" s="238"/>
      <c r="D5" s="293" t="s">
        <v>330</v>
      </c>
      <c r="E5" s="293"/>
      <c r="F5" s="293"/>
      <c r="G5" s="238"/>
      <c r="H5" s="238"/>
    </row>
    <row r="6" spans="2:8" s="237" customFormat="1" ht="17.100000000000001" customHeight="1">
      <c r="B6" s="258"/>
      <c r="C6" s="240"/>
      <c r="D6" s="241"/>
      <c r="E6" s="241"/>
      <c r="F6" s="241"/>
      <c r="G6" s="242"/>
      <c r="H6" s="243"/>
    </row>
    <row r="7" spans="2:8" s="237" customFormat="1" ht="17.100000000000001" customHeight="1">
      <c r="B7" s="258"/>
      <c r="C7" s="244" t="s">
        <v>331</v>
      </c>
      <c r="D7" s="241"/>
      <c r="E7" s="241"/>
      <c r="F7" s="241"/>
      <c r="G7" s="242"/>
      <c r="H7" s="243"/>
    </row>
    <row r="8" spans="2:8" s="237" customFormat="1" ht="17.100000000000001" customHeight="1">
      <c r="B8" s="258"/>
      <c r="C8" s="245">
        <v>1</v>
      </c>
      <c r="D8" s="246" t="s">
        <v>332</v>
      </c>
      <c r="E8" s="246"/>
      <c r="F8" s="247"/>
      <c r="G8" s="242"/>
    </row>
    <row r="9" spans="2:8" s="237" customFormat="1" ht="17.100000000000001" customHeight="1">
      <c r="B9" s="258"/>
      <c r="C9" s="245">
        <v>2</v>
      </c>
      <c r="D9" s="246" t="s">
        <v>333</v>
      </c>
      <c r="E9" s="246"/>
      <c r="F9" s="246"/>
      <c r="G9" s="242"/>
    </row>
    <row r="10" spans="2:8" s="237" customFormat="1" ht="17.100000000000001" customHeight="1">
      <c r="B10" s="258"/>
      <c r="C10" s="245">
        <v>3</v>
      </c>
      <c r="D10" s="246" t="s">
        <v>334</v>
      </c>
      <c r="E10" s="246"/>
      <c r="F10" s="247"/>
      <c r="G10" s="242"/>
    </row>
    <row r="11" spans="2:8" s="237" customFormat="1" ht="17.100000000000001" customHeight="1">
      <c r="B11" s="258"/>
      <c r="C11" s="245">
        <v>4</v>
      </c>
      <c r="D11" s="246" t="s">
        <v>335</v>
      </c>
      <c r="E11" s="246"/>
      <c r="F11" s="246"/>
      <c r="G11" s="242"/>
    </row>
    <row r="12" spans="2:8" s="237" customFormat="1" ht="17.100000000000001" customHeight="1">
      <c r="B12" s="258"/>
      <c r="C12" s="245">
        <v>5</v>
      </c>
      <c r="D12" s="246" t="s">
        <v>336</v>
      </c>
      <c r="E12" s="262" t="s">
        <v>93</v>
      </c>
      <c r="F12" s="243" t="s">
        <v>337</v>
      </c>
      <c r="G12" s="242"/>
    </row>
    <row r="13" spans="2:8" s="237" customFormat="1" ht="17.100000000000001" customHeight="1">
      <c r="B13" s="258"/>
      <c r="C13" s="245">
        <v>6</v>
      </c>
      <c r="D13" s="246" t="s">
        <v>338</v>
      </c>
      <c r="E13" s="246"/>
      <c r="F13" s="247"/>
      <c r="G13" s="242"/>
    </row>
    <row r="14" spans="2:8" s="237" customFormat="1" ht="17.100000000000001" customHeight="1">
      <c r="B14" s="258"/>
      <c r="C14" s="245">
        <v>7</v>
      </c>
      <c r="D14" s="246" t="s">
        <v>339</v>
      </c>
      <c r="E14" s="246"/>
      <c r="F14" s="247"/>
      <c r="G14" s="242"/>
    </row>
    <row r="15" spans="2:8" s="237" customFormat="1" ht="17.100000000000001" customHeight="1">
      <c r="B15" s="258"/>
      <c r="C15" s="245">
        <v>8</v>
      </c>
      <c r="D15" s="246" t="s">
        <v>340</v>
      </c>
      <c r="E15" s="246"/>
      <c r="F15" s="246"/>
      <c r="G15" s="242"/>
    </row>
    <row r="16" spans="2:8" s="237" customFormat="1" ht="17.100000000000001" customHeight="1">
      <c r="B16" s="258"/>
      <c r="C16" s="245">
        <v>9</v>
      </c>
      <c r="D16" s="246" t="s">
        <v>341</v>
      </c>
      <c r="E16" s="246"/>
      <c r="F16" s="246"/>
      <c r="G16" s="242"/>
      <c r="H16" s="243"/>
    </row>
    <row r="17" spans="1:8" s="237" customFormat="1" ht="17.100000000000001" customHeight="1">
      <c r="B17" s="258"/>
      <c r="C17" s="240"/>
      <c r="D17" s="241"/>
      <c r="E17" s="241"/>
      <c r="F17" s="241"/>
      <c r="G17" s="242"/>
      <c r="H17" s="243"/>
    </row>
    <row r="18" spans="1:8" s="237" customFormat="1" ht="26.25">
      <c r="B18" s="258"/>
      <c r="C18" s="244" t="s">
        <v>510</v>
      </c>
      <c r="D18" s="241"/>
      <c r="E18" s="267" t="s">
        <v>500</v>
      </c>
      <c r="F18" s="241"/>
      <c r="G18" s="242"/>
      <c r="H18" s="243"/>
    </row>
    <row r="19" spans="1:8" s="237" customFormat="1" ht="26.25">
      <c r="A19" s="259">
        <f>COUNTIF(B:B,B19)</f>
        <v>1</v>
      </c>
      <c r="B19" s="260" t="s">
        <v>511</v>
      </c>
      <c r="C19" s="245">
        <v>1</v>
      </c>
      <c r="D19" s="246" t="s">
        <v>342</v>
      </c>
      <c r="E19" s="260" t="s">
        <v>512</v>
      </c>
      <c r="F19" s="248" t="s">
        <v>343</v>
      </c>
      <c r="G19" s="242"/>
      <c r="H19" s="243"/>
    </row>
    <row r="20" spans="1:8" s="237" customFormat="1" ht="26.25">
      <c r="A20" s="259">
        <f>COUNTIF(B:B,B20)</f>
        <v>1</v>
      </c>
      <c r="B20" s="260" t="s">
        <v>513</v>
      </c>
      <c r="C20" s="245">
        <v>2</v>
      </c>
      <c r="D20" s="246" t="s">
        <v>344</v>
      </c>
      <c r="E20" s="263" t="s">
        <v>514</v>
      </c>
      <c r="F20" s="248" t="s">
        <v>345</v>
      </c>
      <c r="G20" s="242"/>
      <c r="H20" s="243"/>
    </row>
    <row r="21" spans="1:8" s="237" customFormat="1" ht="26.25">
      <c r="A21" s="258"/>
      <c r="B21" s="258"/>
      <c r="C21" s="258"/>
      <c r="D21" s="264" t="s">
        <v>503</v>
      </c>
      <c r="E21" s="260" t="s">
        <v>515</v>
      </c>
      <c r="F21" s="266" t="s">
        <v>262</v>
      </c>
      <c r="G21" s="242"/>
      <c r="H21" s="243"/>
    </row>
    <row r="22" spans="1:8" s="237" customFormat="1" ht="26.25">
      <c r="A22" s="259">
        <f>COUNTIF(B:B,B22)</f>
        <v>1</v>
      </c>
      <c r="B22" s="260" t="s">
        <v>516</v>
      </c>
      <c r="C22" s="245">
        <v>3</v>
      </c>
      <c r="D22" s="246" t="s">
        <v>346</v>
      </c>
      <c r="E22" s="246"/>
      <c r="F22" s="247"/>
      <c r="G22" s="242"/>
      <c r="H22" s="243"/>
    </row>
    <row r="23" spans="1:8" s="237" customFormat="1" ht="26.25">
      <c r="A23" s="259">
        <f>COUNTIF(B:B,B23)</f>
        <v>1</v>
      </c>
      <c r="B23" s="260" t="s">
        <v>517</v>
      </c>
      <c r="C23" s="245">
        <v>4</v>
      </c>
      <c r="D23" s="246" t="s">
        <v>347</v>
      </c>
      <c r="E23" s="246"/>
      <c r="F23" s="247"/>
      <c r="G23" s="242"/>
      <c r="H23" s="243"/>
    </row>
    <row r="24" spans="1:8" s="237" customFormat="1" ht="26.25">
      <c r="A24" s="259">
        <f>COUNTIF(B:B,B24)</f>
        <v>1</v>
      </c>
      <c r="B24" s="260" t="s">
        <v>518</v>
      </c>
      <c r="C24" s="245">
        <v>5</v>
      </c>
      <c r="D24" s="246" t="s">
        <v>348</v>
      </c>
      <c r="E24" s="246"/>
      <c r="F24" s="246"/>
      <c r="G24" s="242"/>
      <c r="H24" s="243"/>
    </row>
    <row r="25" spans="1:8" s="237" customFormat="1" ht="26.25">
      <c r="A25" s="259">
        <f>COUNTIF(B:B,B25)</f>
        <v>1</v>
      </c>
      <c r="B25" s="260" t="s">
        <v>519</v>
      </c>
      <c r="C25" s="245">
        <v>6</v>
      </c>
      <c r="D25" s="246" t="s">
        <v>349</v>
      </c>
      <c r="E25" s="246"/>
      <c r="F25" s="246"/>
      <c r="G25" s="242"/>
      <c r="H25" s="243"/>
    </row>
    <row r="26" spans="1:8" s="237" customFormat="1" ht="26.25">
      <c r="A26" s="259">
        <f>COUNTIF(B:B,B26)</f>
        <v>1</v>
      </c>
      <c r="B26" s="260" t="s">
        <v>520</v>
      </c>
      <c r="C26" s="245">
        <v>7</v>
      </c>
      <c r="D26" s="246" t="s">
        <v>350</v>
      </c>
      <c r="E26" s="246"/>
      <c r="F26" s="247"/>
      <c r="G26" s="242"/>
      <c r="H26" s="243"/>
    </row>
    <row r="27" spans="1:8" s="237" customFormat="1" ht="26.25">
      <c r="B27" s="258"/>
      <c r="C27" s="249"/>
      <c r="D27" s="249"/>
      <c r="E27" s="249"/>
      <c r="F27" s="249"/>
    </row>
    <row r="28" spans="1:8" s="237" customFormat="1" ht="26.25">
      <c r="B28" s="258"/>
      <c r="C28" s="244" t="s">
        <v>351</v>
      </c>
      <c r="D28" s="249"/>
      <c r="E28" s="249"/>
      <c r="F28" s="249"/>
    </row>
    <row r="29" spans="1:8" s="237" customFormat="1" ht="26.25">
      <c r="A29" s="259">
        <f>COUNTIF(B:B,B29)</f>
        <v>1</v>
      </c>
      <c r="B29" s="260" t="s">
        <v>521</v>
      </c>
      <c r="C29" s="250">
        <v>1</v>
      </c>
      <c r="D29" s="246" t="s">
        <v>353</v>
      </c>
      <c r="E29" s="262" t="str">
        <f>IFERROR(LEFT(B29,1),"")</f>
        <v>A</v>
      </c>
      <c r="F29" s="251" t="s">
        <v>352</v>
      </c>
    </row>
    <row r="30" spans="1:8" s="237" customFormat="1" ht="26.25">
      <c r="A30" s="259">
        <f>COUNTIF(B:B,B30)</f>
        <v>1</v>
      </c>
      <c r="B30" s="260" t="s">
        <v>522</v>
      </c>
      <c r="C30" s="250">
        <v>2</v>
      </c>
      <c r="D30" s="246" t="s">
        <v>355</v>
      </c>
      <c r="E30" s="262" t="str">
        <f t="shared" ref="E30:E48" si="0">IFERROR(LEFT(B30,1),"")</f>
        <v>F</v>
      </c>
      <c r="F30" s="251" t="s">
        <v>354</v>
      </c>
    </row>
    <row r="31" spans="1:8" s="237" customFormat="1" ht="26.25">
      <c r="A31" s="259">
        <f>COUNTIF(B:B,B31)</f>
        <v>1</v>
      </c>
      <c r="B31" s="260" t="s">
        <v>523</v>
      </c>
      <c r="C31" s="250">
        <v>3</v>
      </c>
      <c r="D31" s="246" t="s">
        <v>357</v>
      </c>
      <c r="E31" s="262" t="str">
        <f t="shared" si="0"/>
        <v>Q</v>
      </c>
      <c r="F31" s="251" t="s">
        <v>356</v>
      </c>
    </row>
    <row r="32" spans="1:8" s="237" customFormat="1" ht="26.25">
      <c r="A32" s="259">
        <f>COUNTIF(B:B,B32)</f>
        <v>1</v>
      </c>
      <c r="B32" s="260" t="s">
        <v>524</v>
      </c>
      <c r="C32" s="250">
        <v>4</v>
      </c>
      <c r="D32" s="246" t="s">
        <v>359</v>
      </c>
      <c r="E32" s="262" t="str">
        <f t="shared" si="0"/>
        <v>P</v>
      </c>
      <c r="F32" s="251" t="s">
        <v>358</v>
      </c>
    </row>
    <row r="33" spans="1:6" s="237" customFormat="1" ht="26.25">
      <c r="A33" s="259">
        <f>COUNTIF(B:B,B33)</f>
        <v>1</v>
      </c>
      <c r="B33" s="260" t="s">
        <v>525</v>
      </c>
      <c r="C33" s="250">
        <v>5</v>
      </c>
      <c r="D33" s="246" t="s">
        <v>360</v>
      </c>
      <c r="E33" s="262" t="str">
        <f t="shared" si="0"/>
        <v>G</v>
      </c>
      <c r="F33" s="265" t="s">
        <v>501</v>
      </c>
    </row>
    <row r="34" spans="1:6" s="237" customFormat="1" ht="26.25">
      <c r="A34" s="259"/>
      <c r="B34" s="250"/>
      <c r="C34" s="250"/>
      <c r="D34" s="264" t="s">
        <v>503</v>
      </c>
      <c r="E34" s="260" t="s">
        <v>537</v>
      </c>
      <c r="F34" s="265" t="s">
        <v>502</v>
      </c>
    </row>
    <row r="35" spans="1:6" s="237" customFormat="1" ht="26.25">
      <c r="A35" s="259">
        <f>COUNTIF(B:B,B35)</f>
        <v>1</v>
      </c>
      <c r="B35" s="260" t="s">
        <v>526</v>
      </c>
      <c r="C35" s="250">
        <v>6</v>
      </c>
      <c r="D35" s="246" t="s">
        <v>362</v>
      </c>
      <c r="E35" s="262" t="str">
        <f t="shared" si="0"/>
        <v>S</v>
      </c>
      <c r="F35" s="251" t="s">
        <v>361</v>
      </c>
    </row>
    <row r="36" spans="1:6" s="237" customFormat="1" ht="26.25">
      <c r="A36" s="259">
        <f>COUNTIF(B:B,B36)</f>
        <v>1</v>
      </c>
      <c r="B36" s="260" t="s">
        <v>527</v>
      </c>
      <c r="C36" s="250">
        <v>7</v>
      </c>
      <c r="D36" s="246" t="s">
        <v>364</v>
      </c>
      <c r="E36" s="262" t="str">
        <f t="shared" si="0"/>
        <v>M</v>
      </c>
      <c r="F36" s="251" t="s">
        <v>363</v>
      </c>
    </row>
    <row r="37" spans="1:6" s="237" customFormat="1" ht="26.25">
      <c r="A37" s="259">
        <f>COUNTIF(B:B,B37)</f>
        <v>1</v>
      </c>
      <c r="B37" s="260" t="s">
        <v>528</v>
      </c>
      <c r="C37" s="250">
        <v>8</v>
      </c>
      <c r="D37" s="246" t="s">
        <v>365</v>
      </c>
      <c r="E37" s="262" t="str">
        <f t="shared" si="0"/>
        <v>J</v>
      </c>
      <c r="F37" s="265" t="s">
        <v>504</v>
      </c>
    </row>
    <row r="38" spans="1:6" s="237" customFormat="1" ht="26.25">
      <c r="A38" s="259"/>
      <c r="B38" s="250"/>
      <c r="C38" s="250"/>
      <c r="D38" s="264" t="s">
        <v>503</v>
      </c>
      <c r="E38" s="260" t="s">
        <v>538</v>
      </c>
      <c r="F38" s="265" t="s">
        <v>505</v>
      </c>
    </row>
    <row r="39" spans="1:6" s="237" customFormat="1" ht="26.25">
      <c r="A39" s="259">
        <f>COUNTIF(B:B,B39)</f>
        <v>1</v>
      </c>
      <c r="B39" s="260" t="s">
        <v>529</v>
      </c>
      <c r="C39" s="250">
        <v>9</v>
      </c>
      <c r="D39" s="246" t="s">
        <v>366</v>
      </c>
      <c r="E39" s="262" t="str">
        <f t="shared" si="0"/>
        <v>O</v>
      </c>
      <c r="F39" s="265" t="s">
        <v>507</v>
      </c>
    </row>
    <row r="40" spans="1:6" s="237" customFormat="1" ht="26.25">
      <c r="A40" s="259"/>
      <c r="B40" s="250"/>
      <c r="C40" s="250"/>
      <c r="D40" s="264" t="s">
        <v>503</v>
      </c>
      <c r="E40" s="260" t="s">
        <v>539</v>
      </c>
      <c r="F40" s="265" t="s">
        <v>506</v>
      </c>
    </row>
    <row r="41" spans="1:6" s="237" customFormat="1" ht="26.25">
      <c r="A41" s="259">
        <f>COUNTIF(B:B,B41)</f>
        <v>1</v>
      </c>
      <c r="B41" s="260" t="s">
        <v>530</v>
      </c>
      <c r="C41" s="250">
        <v>10</v>
      </c>
      <c r="D41" s="246" t="s">
        <v>367</v>
      </c>
      <c r="E41" s="262" t="str">
        <f t="shared" si="0"/>
        <v>L</v>
      </c>
      <c r="F41" s="265" t="s">
        <v>509</v>
      </c>
    </row>
    <row r="42" spans="1:6" s="237" customFormat="1" ht="26.25">
      <c r="A42" s="259"/>
      <c r="B42" s="250"/>
      <c r="C42" s="250"/>
      <c r="D42" s="264" t="s">
        <v>503</v>
      </c>
      <c r="E42" s="260" t="s">
        <v>540</v>
      </c>
      <c r="F42" s="265" t="s">
        <v>508</v>
      </c>
    </row>
    <row r="43" spans="1:6" s="237" customFormat="1" ht="26.25">
      <c r="A43" s="259">
        <f t="shared" ref="A43:A48" si="1">COUNTIF(B:B,B43)</f>
        <v>1</v>
      </c>
      <c r="B43" s="260" t="s">
        <v>531</v>
      </c>
      <c r="C43" s="250">
        <v>11</v>
      </c>
      <c r="D43" s="246" t="s">
        <v>369</v>
      </c>
      <c r="E43" s="262" t="str">
        <f t="shared" si="0"/>
        <v>E</v>
      </c>
      <c r="F43" s="251" t="s">
        <v>368</v>
      </c>
    </row>
    <row r="44" spans="1:6" s="237" customFormat="1" ht="26.25">
      <c r="A44" s="259">
        <f t="shared" si="1"/>
        <v>1</v>
      </c>
      <c r="B44" s="260" t="s">
        <v>532</v>
      </c>
      <c r="C44" s="250">
        <v>12</v>
      </c>
      <c r="D44" s="246" t="s">
        <v>371</v>
      </c>
      <c r="E44" s="262" t="str">
        <f t="shared" si="0"/>
        <v>T</v>
      </c>
      <c r="F44" s="251" t="s">
        <v>370</v>
      </c>
    </row>
    <row r="45" spans="1:6" s="237" customFormat="1" ht="26.25">
      <c r="A45" s="259">
        <f t="shared" si="1"/>
        <v>1</v>
      </c>
      <c r="B45" s="260" t="s">
        <v>533</v>
      </c>
      <c r="C45" s="250">
        <v>13</v>
      </c>
      <c r="D45" s="246" t="s">
        <v>373</v>
      </c>
      <c r="E45" s="262" t="str">
        <f t="shared" si="0"/>
        <v>B</v>
      </c>
      <c r="F45" s="251" t="s">
        <v>372</v>
      </c>
    </row>
    <row r="46" spans="1:6" s="237" customFormat="1" ht="26.25">
      <c r="A46" s="259">
        <f t="shared" si="1"/>
        <v>1</v>
      </c>
      <c r="B46" s="260" t="s">
        <v>534</v>
      </c>
      <c r="C46" s="250">
        <v>14</v>
      </c>
      <c r="D46" s="246" t="s">
        <v>375</v>
      </c>
      <c r="E46" s="262" t="str">
        <f t="shared" si="0"/>
        <v>H</v>
      </c>
      <c r="F46" s="251" t="s">
        <v>374</v>
      </c>
    </row>
    <row r="47" spans="1:6" s="237" customFormat="1" ht="26.25">
      <c r="A47" s="259">
        <f t="shared" si="1"/>
        <v>1</v>
      </c>
      <c r="B47" s="260" t="s">
        <v>535</v>
      </c>
      <c r="C47" s="250">
        <v>15</v>
      </c>
      <c r="D47" s="246" t="s">
        <v>377</v>
      </c>
      <c r="E47" s="262" t="str">
        <f t="shared" si="0"/>
        <v>N</v>
      </c>
      <c r="F47" s="251" t="s">
        <v>376</v>
      </c>
    </row>
    <row r="48" spans="1:6" s="237" customFormat="1" ht="26.25">
      <c r="A48" s="259">
        <f t="shared" si="1"/>
        <v>1</v>
      </c>
      <c r="B48" s="260" t="s">
        <v>536</v>
      </c>
      <c r="C48" s="250">
        <v>16</v>
      </c>
      <c r="D48" s="246" t="s">
        <v>379</v>
      </c>
      <c r="E48" s="262" t="str">
        <f t="shared" si="0"/>
        <v>D</v>
      </c>
      <c r="F48" s="251" t="s">
        <v>378</v>
      </c>
    </row>
    <row r="49" spans="1:12" s="237" customFormat="1" ht="26.25">
      <c r="C49" s="250"/>
      <c r="F49" s="249"/>
    </row>
    <row r="50" spans="1:12" s="237" customFormat="1" ht="26.25">
      <c r="C50" s="244" t="s">
        <v>380</v>
      </c>
      <c r="D50" s="252"/>
      <c r="E50" s="252"/>
    </row>
    <row r="51" spans="1:12" s="237" customFormat="1" ht="26.25">
      <c r="A51" s="259">
        <f t="shared" ref="A51:A57" si="2">COUNTIF(B:B,B51)</f>
        <v>1</v>
      </c>
      <c r="B51" s="260" t="s">
        <v>541</v>
      </c>
      <c r="C51" s="253">
        <v>1</v>
      </c>
      <c r="D51" s="246" t="s">
        <v>381</v>
      </c>
      <c r="E51" s="246"/>
    </row>
    <row r="52" spans="1:12" s="237" customFormat="1" ht="26.25">
      <c r="A52" s="259">
        <f t="shared" si="2"/>
        <v>1</v>
      </c>
      <c r="B52" s="260" t="s">
        <v>542</v>
      </c>
      <c r="C52" s="253">
        <v>2</v>
      </c>
      <c r="D52" s="246" t="s">
        <v>382</v>
      </c>
      <c r="E52" s="246"/>
    </row>
    <row r="53" spans="1:12" s="237" customFormat="1" ht="26.25">
      <c r="A53" s="259">
        <f t="shared" si="2"/>
        <v>1</v>
      </c>
      <c r="B53" s="260" t="s">
        <v>543</v>
      </c>
      <c r="C53" s="253">
        <v>3</v>
      </c>
      <c r="D53" s="246" t="s">
        <v>383</v>
      </c>
      <c r="E53" s="246"/>
    </row>
    <row r="54" spans="1:12" s="237" customFormat="1" ht="26.25">
      <c r="A54" s="259">
        <f t="shared" si="2"/>
        <v>1</v>
      </c>
      <c r="B54" s="260" t="s">
        <v>544</v>
      </c>
      <c r="C54" s="253">
        <v>4</v>
      </c>
      <c r="D54" s="246" t="s">
        <v>384</v>
      </c>
      <c r="E54" s="246"/>
    </row>
    <row r="55" spans="1:12" s="237" customFormat="1" ht="26.25">
      <c r="A55" s="259">
        <f t="shared" si="2"/>
        <v>1</v>
      </c>
      <c r="B55" s="260" t="s">
        <v>545</v>
      </c>
      <c r="C55" s="253">
        <v>5</v>
      </c>
      <c r="D55" s="246" t="s">
        <v>385</v>
      </c>
      <c r="E55" s="246"/>
    </row>
    <row r="56" spans="1:12" s="237" customFormat="1" ht="26.25">
      <c r="A56" s="259">
        <f t="shared" si="2"/>
        <v>1</v>
      </c>
      <c r="B56" s="260" t="s">
        <v>546</v>
      </c>
      <c r="C56" s="253">
        <v>6</v>
      </c>
      <c r="D56" s="246" t="s">
        <v>386</v>
      </c>
      <c r="E56" s="246"/>
    </row>
    <row r="57" spans="1:12" s="237" customFormat="1" ht="26.25">
      <c r="A57" s="259">
        <f t="shared" si="2"/>
        <v>1</v>
      </c>
      <c r="B57" s="260" t="s">
        <v>547</v>
      </c>
      <c r="C57" s="253">
        <v>7</v>
      </c>
      <c r="D57" s="246" t="s">
        <v>387</v>
      </c>
      <c r="E57" s="246"/>
    </row>
    <row r="58" spans="1:12" s="237" customFormat="1" ht="26.25">
      <c r="C58" s="250"/>
      <c r="F58" s="249"/>
    </row>
    <row r="59" spans="1:12" ht="15">
      <c r="C59" s="244" t="s">
        <v>388</v>
      </c>
      <c r="K59" s="243"/>
      <c r="L59" s="255"/>
    </row>
    <row r="60" spans="1:12" ht="19.5">
      <c r="A60" s="259">
        <f t="shared" ref="A60:A79" si="3">COUNTIF(B:B,B60)</f>
        <v>1</v>
      </c>
      <c r="B60" s="260" t="s">
        <v>548</v>
      </c>
      <c r="C60" s="253">
        <v>1</v>
      </c>
      <c r="D60" s="246" t="s">
        <v>389</v>
      </c>
      <c r="E60" s="246"/>
      <c r="F60" s="246"/>
      <c r="K60" s="243"/>
      <c r="L60" s="255"/>
    </row>
    <row r="61" spans="1:12" ht="19.5">
      <c r="A61" s="259">
        <f t="shared" si="3"/>
        <v>1</v>
      </c>
      <c r="B61" s="260" t="s">
        <v>549</v>
      </c>
      <c r="C61" s="253">
        <v>2</v>
      </c>
      <c r="D61" s="246" t="s">
        <v>390</v>
      </c>
      <c r="E61" s="246"/>
      <c r="F61" s="246"/>
      <c r="K61" s="243"/>
      <c r="L61" s="255"/>
    </row>
    <row r="62" spans="1:12" ht="19.5">
      <c r="A62" s="259">
        <f t="shared" si="3"/>
        <v>1</v>
      </c>
      <c r="B62" s="260" t="s">
        <v>550</v>
      </c>
      <c r="C62" s="253">
        <v>3</v>
      </c>
      <c r="D62" s="246" t="s">
        <v>391</v>
      </c>
      <c r="E62" s="246"/>
      <c r="F62" s="246"/>
      <c r="K62" s="243"/>
      <c r="L62" s="255"/>
    </row>
    <row r="63" spans="1:12" ht="19.5">
      <c r="A63" s="259">
        <f t="shared" si="3"/>
        <v>1</v>
      </c>
      <c r="B63" s="260" t="s">
        <v>551</v>
      </c>
      <c r="C63" s="253">
        <v>4</v>
      </c>
      <c r="D63" s="246" t="s">
        <v>392</v>
      </c>
      <c r="E63" s="246"/>
      <c r="F63" s="246"/>
    </row>
    <row r="64" spans="1:12" ht="19.5">
      <c r="A64" s="259">
        <f t="shared" si="3"/>
        <v>1</v>
      </c>
      <c r="B64" s="260" t="s">
        <v>552</v>
      </c>
      <c r="C64" s="253">
        <v>5</v>
      </c>
      <c r="D64" s="246" t="s">
        <v>393</v>
      </c>
      <c r="E64" s="246"/>
      <c r="F64" s="246"/>
    </row>
    <row r="65" spans="1:14" ht="19.5">
      <c r="A65" s="259">
        <f t="shared" si="3"/>
        <v>1</v>
      </c>
      <c r="B65" s="260" t="s">
        <v>553</v>
      </c>
      <c r="C65" s="253">
        <v>6</v>
      </c>
      <c r="D65" s="246" t="s">
        <v>394</v>
      </c>
      <c r="E65" s="246"/>
      <c r="F65" s="246"/>
    </row>
    <row r="66" spans="1:14" ht="19.5">
      <c r="A66" s="259">
        <f t="shared" si="3"/>
        <v>1</v>
      </c>
      <c r="B66" s="260" t="s">
        <v>554</v>
      </c>
      <c r="C66" s="253">
        <v>7</v>
      </c>
      <c r="D66" s="246" t="s">
        <v>395</v>
      </c>
      <c r="E66" s="246"/>
      <c r="F66" s="246"/>
    </row>
    <row r="67" spans="1:14" ht="19.5">
      <c r="A67" s="259">
        <f t="shared" si="3"/>
        <v>1</v>
      </c>
      <c r="B67" s="260" t="s">
        <v>555</v>
      </c>
      <c r="C67" s="253">
        <v>8</v>
      </c>
      <c r="D67" s="246" t="s">
        <v>396</v>
      </c>
      <c r="E67" s="246"/>
      <c r="F67" s="246"/>
    </row>
    <row r="68" spans="1:14" ht="19.5">
      <c r="A68" s="259">
        <f t="shared" si="3"/>
        <v>1</v>
      </c>
      <c r="B68" s="260" t="s">
        <v>556</v>
      </c>
      <c r="C68" s="253">
        <v>9</v>
      </c>
      <c r="D68" s="246" t="s">
        <v>397</v>
      </c>
      <c r="E68" s="246"/>
      <c r="F68" s="246"/>
    </row>
    <row r="69" spans="1:14" ht="19.5">
      <c r="A69" s="259">
        <f t="shared" si="3"/>
        <v>1</v>
      </c>
      <c r="B69" s="260" t="s">
        <v>557</v>
      </c>
      <c r="C69" s="253">
        <v>10</v>
      </c>
      <c r="D69" s="246" t="s">
        <v>398</v>
      </c>
      <c r="E69" s="246"/>
      <c r="F69" s="246"/>
    </row>
    <row r="70" spans="1:14" ht="19.5">
      <c r="A70" s="259">
        <f t="shared" si="3"/>
        <v>1</v>
      </c>
      <c r="B70" s="260" t="s">
        <v>558</v>
      </c>
      <c r="C70" s="253">
        <v>11</v>
      </c>
      <c r="D70" s="246" t="s">
        <v>399</v>
      </c>
      <c r="E70" s="246"/>
      <c r="F70" s="246"/>
    </row>
    <row r="71" spans="1:14" ht="19.5">
      <c r="A71" s="259">
        <f t="shared" si="3"/>
        <v>1</v>
      </c>
      <c r="B71" s="260" t="s">
        <v>559</v>
      </c>
      <c r="C71" s="253">
        <v>12</v>
      </c>
      <c r="D71" s="246" t="s">
        <v>400</v>
      </c>
      <c r="E71" s="246"/>
      <c r="F71" s="246"/>
    </row>
    <row r="72" spans="1:14" ht="19.5">
      <c r="A72" s="259">
        <f t="shared" si="3"/>
        <v>1</v>
      </c>
      <c r="B72" s="260" t="s">
        <v>560</v>
      </c>
      <c r="C72" s="253">
        <v>13</v>
      </c>
      <c r="D72" s="246" t="s">
        <v>401</v>
      </c>
      <c r="E72" s="246"/>
      <c r="F72" s="246"/>
    </row>
    <row r="73" spans="1:14" ht="19.5">
      <c r="A73" s="259">
        <f t="shared" si="3"/>
        <v>1</v>
      </c>
      <c r="B73" s="260" t="s">
        <v>561</v>
      </c>
      <c r="C73" s="253">
        <v>14</v>
      </c>
      <c r="D73" s="246" t="s">
        <v>402</v>
      </c>
      <c r="E73" s="246"/>
      <c r="F73" s="246"/>
      <c r="J73" s="255"/>
      <c r="N73" s="243"/>
    </row>
    <row r="74" spans="1:14" ht="19.5">
      <c r="A74" s="259">
        <f t="shared" si="3"/>
        <v>1</v>
      </c>
      <c r="B74" s="260" t="s">
        <v>562</v>
      </c>
      <c r="C74" s="253">
        <v>15</v>
      </c>
      <c r="D74" s="246" t="s">
        <v>403</v>
      </c>
      <c r="E74" s="246"/>
      <c r="F74" s="246"/>
      <c r="J74" s="255"/>
      <c r="N74" s="243"/>
    </row>
    <row r="75" spans="1:14" ht="19.5">
      <c r="A75" s="259">
        <f t="shared" si="3"/>
        <v>1</v>
      </c>
      <c r="B75" s="260" t="s">
        <v>563</v>
      </c>
      <c r="C75" s="253">
        <v>16</v>
      </c>
      <c r="D75" s="246" t="s">
        <v>404</v>
      </c>
      <c r="E75" s="246"/>
      <c r="F75" s="246"/>
      <c r="J75" s="255"/>
      <c r="N75" s="243"/>
    </row>
    <row r="76" spans="1:14" ht="19.5">
      <c r="A76" s="259">
        <f t="shared" si="3"/>
        <v>1</v>
      </c>
      <c r="B76" s="260" t="s">
        <v>564</v>
      </c>
      <c r="C76" s="253">
        <v>17</v>
      </c>
      <c r="D76" s="246" t="s">
        <v>405</v>
      </c>
      <c r="E76" s="246"/>
      <c r="F76" s="246"/>
      <c r="J76" s="255"/>
      <c r="N76" s="243"/>
    </row>
    <row r="77" spans="1:14" ht="19.5">
      <c r="A77" s="259">
        <f t="shared" si="3"/>
        <v>1</v>
      </c>
      <c r="B77" s="260" t="s">
        <v>565</v>
      </c>
      <c r="C77" s="253">
        <v>18</v>
      </c>
      <c r="D77" s="246" t="s">
        <v>406</v>
      </c>
      <c r="E77" s="246"/>
      <c r="F77" s="246"/>
      <c r="J77" s="255"/>
      <c r="N77" s="243"/>
    </row>
    <row r="78" spans="1:14" ht="19.5">
      <c r="A78" s="259">
        <f t="shared" si="3"/>
        <v>1</v>
      </c>
      <c r="B78" s="260" t="s">
        <v>566</v>
      </c>
      <c r="C78" s="253">
        <v>19</v>
      </c>
      <c r="D78" s="246" t="s">
        <v>407</v>
      </c>
      <c r="E78" s="246"/>
      <c r="F78" s="246"/>
      <c r="J78" s="255"/>
      <c r="N78" s="243"/>
    </row>
    <row r="79" spans="1:14" ht="19.5">
      <c r="A79" s="259">
        <f t="shared" si="3"/>
        <v>1</v>
      </c>
      <c r="B79" s="260" t="s">
        <v>567</v>
      </c>
      <c r="C79" s="253">
        <v>20</v>
      </c>
      <c r="D79" s="246" t="s">
        <v>408</v>
      </c>
      <c r="E79" s="246"/>
      <c r="F79" s="246"/>
      <c r="J79" s="255"/>
      <c r="N79" s="243"/>
    </row>
    <row r="80" spans="1:14">
      <c r="J80" s="255"/>
      <c r="N80" s="243"/>
    </row>
    <row r="81" spans="1:21" ht="15">
      <c r="C81" s="244" t="s">
        <v>409</v>
      </c>
      <c r="J81" s="245"/>
      <c r="N81" s="243"/>
    </row>
    <row r="82" spans="1:21" ht="19.5">
      <c r="A82" s="259">
        <f t="shared" ref="A82:A88" si="4">COUNTIF(B:B,B82)</f>
        <v>1</v>
      </c>
      <c r="B82" s="260" t="s">
        <v>568</v>
      </c>
      <c r="C82" s="253">
        <v>1</v>
      </c>
      <c r="D82" s="246" t="s">
        <v>410</v>
      </c>
      <c r="E82" s="246"/>
      <c r="F82" s="246"/>
      <c r="J82" s="245"/>
      <c r="N82" s="243"/>
    </row>
    <row r="83" spans="1:21" ht="19.5">
      <c r="A83" s="259">
        <f t="shared" si="4"/>
        <v>1</v>
      </c>
      <c r="B83" s="260" t="s">
        <v>569</v>
      </c>
      <c r="C83" s="253">
        <v>2</v>
      </c>
      <c r="D83" s="246" t="s">
        <v>411</v>
      </c>
      <c r="E83" s="246"/>
      <c r="J83" s="245"/>
      <c r="N83" s="243"/>
    </row>
    <row r="84" spans="1:21" ht="19.5">
      <c r="A84" s="259">
        <f t="shared" si="4"/>
        <v>1</v>
      </c>
      <c r="B84" s="260" t="s">
        <v>570</v>
      </c>
      <c r="C84" s="253">
        <v>3</v>
      </c>
      <c r="D84" s="246" t="s">
        <v>412</v>
      </c>
      <c r="E84" s="246"/>
      <c r="J84" s="245"/>
      <c r="N84" s="243"/>
    </row>
    <row r="85" spans="1:21" ht="19.5">
      <c r="A85" s="259">
        <f t="shared" si="4"/>
        <v>1</v>
      </c>
      <c r="B85" s="260" t="s">
        <v>571</v>
      </c>
      <c r="C85" s="253">
        <v>4</v>
      </c>
      <c r="D85" s="246" t="s">
        <v>413</v>
      </c>
      <c r="E85" s="246"/>
      <c r="F85" s="246"/>
      <c r="J85" s="255"/>
      <c r="N85" s="243"/>
    </row>
    <row r="86" spans="1:21" ht="19.5">
      <c r="A86" s="259">
        <f t="shared" si="4"/>
        <v>1</v>
      </c>
      <c r="B86" s="260" t="s">
        <v>572</v>
      </c>
      <c r="C86" s="253">
        <v>5</v>
      </c>
      <c r="D86" s="246" t="s">
        <v>414</v>
      </c>
      <c r="E86" s="246"/>
      <c r="F86" s="246"/>
      <c r="J86" s="255"/>
      <c r="N86" s="243"/>
    </row>
    <row r="87" spans="1:21" ht="19.5">
      <c r="A87" s="259">
        <f t="shared" si="4"/>
        <v>1</v>
      </c>
      <c r="B87" s="260" t="s">
        <v>573</v>
      </c>
      <c r="C87" s="253">
        <v>6</v>
      </c>
      <c r="D87" s="246" t="s">
        <v>415</v>
      </c>
      <c r="E87" s="246"/>
      <c r="F87" s="246"/>
      <c r="J87" s="255"/>
      <c r="N87" s="243"/>
    </row>
    <row r="88" spans="1:21" ht="19.5">
      <c r="A88" s="259">
        <f t="shared" si="4"/>
        <v>1</v>
      </c>
      <c r="B88" s="260" t="s">
        <v>574</v>
      </c>
      <c r="C88" s="253">
        <v>7</v>
      </c>
      <c r="D88" s="246" t="s">
        <v>416</v>
      </c>
      <c r="E88" s="246"/>
      <c r="F88" s="246"/>
      <c r="J88" s="255"/>
      <c r="N88" s="243"/>
    </row>
    <row r="89" spans="1:21" ht="18.75">
      <c r="A89" s="259"/>
      <c r="B89" s="259"/>
      <c r="C89" s="253"/>
      <c r="D89" s="246"/>
      <c r="E89" s="246"/>
      <c r="F89" s="246"/>
      <c r="J89" s="255"/>
      <c r="N89" s="243"/>
    </row>
    <row r="90" spans="1:21" ht="18.75">
      <c r="A90" s="259"/>
      <c r="B90" s="259"/>
      <c r="C90" s="244" t="s">
        <v>417</v>
      </c>
      <c r="J90" s="255"/>
      <c r="N90" s="243"/>
    </row>
    <row r="91" spans="1:21" ht="19.5">
      <c r="A91" s="259">
        <f t="shared" ref="A91:A99" si="5">COUNTIF(B:B,B91)</f>
        <v>1</v>
      </c>
      <c r="B91" s="260" t="s">
        <v>575</v>
      </c>
      <c r="C91" s="253">
        <v>1</v>
      </c>
      <c r="D91" s="246" t="s">
        <v>418</v>
      </c>
      <c r="E91" s="246"/>
      <c r="J91" s="255"/>
      <c r="N91" s="243"/>
    </row>
    <row r="92" spans="1:21" ht="19.5">
      <c r="A92" s="259">
        <f t="shared" si="5"/>
        <v>1</v>
      </c>
      <c r="B92" s="260" t="s">
        <v>576</v>
      </c>
      <c r="C92" s="253">
        <v>2</v>
      </c>
      <c r="D92" s="246" t="s">
        <v>419</v>
      </c>
      <c r="E92" s="246"/>
      <c r="F92" s="246"/>
      <c r="J92" s="255"/>
      <c r="N92" s="243"/>
    </row>
    <row r="93" spans="1:21" ht="19.5">
      <c r="A93" s="259">
        <f t="shared" si="5"/>
        <v>1</v>
      </c>
      <c r="B93" s="260" t="s">
        <v>577</v>
      </c>
      <c r="C93" s="253">
        <v>3</v>
      </c>
      <c r="D93" s="246" t="s">
        <v>420</v>
      </c>
      <c r="E93" s="246"/>
      <c r="F93" s="246"/>
      <c r="J93" s="255"/>
      <c r="N93" s="243"/>
    </row>
    <row r="94" spans="1:21" ht="19.5">
      <c r="A94" s="259">
        <f t="shared" si="5"/>
        <v>1</v>
      </c>
      <c r="B94" s="260" t="s">
        <v>578</v>
      </c>
      <c r="C94" s="253">
        <v>4</v>
      </c>
      <c r="D94" s="246" t="s">
        <v>421</v>
      </c>
      <c r="E94" s="246"/>
      <c r="F94" s="246"/>
      <c r="J94" s="255"/>
      <c r="N94" s="243"/>
    </row>
    <row r="95" spans="1:21" s="243" customFormat="1" ht="19.5">
      <c r="A95" s="259">
        <f t="shared" si="5"/>
        <v>1</v>
      </c>
      <c r="B95" s="260" t="s">
        <v>579</v>
      </c>
      <c r="C95" s="253">
        <v>5</v>
      </c>
      <c r="D95" s="246" t="s">
        <v>422</v>
      </c>
      <c r="E95" s="246"/>
      <c r="F95" s="246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</row>
    <row r="96" spans="1:21" s="243" customFormat="1" ht="19.5">
      <c r="A96" s="259">
        <f t="shared" si="5"/>
        <v>1</v>
      </c>
      <c r="B96" s="260" t="s">
        <v>580</v>
      </c>
      <c r="C96" s="253">
        <v>6</v>
      </c>
      <c r="D96" s="246" t="s">
        <v>423</v>
      </c>
      <c r="E96" s="246"/>
      <c r="F96" s="246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</row>
    <row r="97" spans="1:21" s="243" customFormat="1" ht="19.5">
      <c r="A97" s="259">
        <f t="shared" si="5"/>
        <v>1</v>
      </c>
      <c r="B97" s="260" t="s">
        <v>581</v>
      </c>
      <c r="C97" s="253">
        <v>7</v>
      </c>
      <c r="D97" s="246" t="s">
        <v>424</v>
      </c>
      <c r="E97" s="246"/>
      <c r="F97" s="246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</row>
    <row r="98" spans="1:21" s="243" customFormat="1" ht="19.5">
      <c r="A98" s="259">
        <f t="shared" si="5"/>
        <v>1</v>
      </c>
      <c r="B98" s="260" t="s">
        <v>582</v>
      </c>
      <c r="C98" s="253">
        <v>8</v>
      </c>
      <c r="D98" s="248" t="s">
        <v>425</v>
      </c>
      <c r="E98" s="248"/>
      <c r="F98" s="248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</row>
    <row r="99" spans="1:21" s="243" customFormat="1" ht="19.5">
      <c r="A99" s="259">
        <f t="shared" si="5"/>
        <v>1</v>
      </c>
      <c r="B99" s="260" t="s">
        <v>583</v>
      </c>
      <c r="C99" s="253">
        <v>9</v>
      </c>
      <c r="D99" s="248" t="s">
        <v>426</v>
      </c>
      <c r="E99" s="248"/>
      <c r="F99" s="248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</row>
    <row r="100" spans="1:21" s="243" customFormat="1">
      <c r="C100" s="255"/>
      <c r="D100" s="248"/>
      <c r="E100" s="248"/>
      <c r="F100" s="248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</row>
    <row r="101" spans="1:21" s="243" customFormat="1" ht="15">
      <c r="A101" s="254"/>
      <c r="B101" s="261"/>
      <c r="C101" s="244" t="s">
        <v>427</v>
      </c>
      <c r="D101" s="246"/>
      <c r="E101" s="246"/>
      <c r="F101" s="246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</row>
    <row r="102" spans="1:21" s="243" customFormat="1" ht="19.5">
      <c r="A102" s="259">
        <f t="shared" ref="A102:A132" si="6">COUNTIF(B:B,B102)</f>
        <v>1</v>
      </c>
      <c r="B102" s="260" t="s">
        <v>584</v>
      </c>
      <c r="C102" s="253">
        <v>1</v>
      </c>
      <c r="D102" s="246" t="s">
        <v>428</v>
      </c>
      <c r="E102" s="246"/>
      <c r="F102" s="246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</row>
    <row r="103" spans="1:21" s="243" customFormat="1" ht="19.5">
      <c r="A103" s="259">
        <f t="shared" si="6"/>
        <v>1</v>
      </c>
      <c r="B103" s="260" t="s">
        <v>585</v>
      </c>
      <c r="C103" s="253">
        <v>2</v>
      </c>
      <c r="D103" s="246" t="s">
        <v>429</v>
      </c>
      <c r="E103" s="246"/>
      <c r="F103" s="246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</row>
    <row r="104" spans="1:21" s="243" customFormat="1" ht="19.5">
      <c r="A104" s="259">
        <f t="shared" si="6"/>
        <v>1</v>
      </c>
      <c r="B104" s="260" t="s">
        <v>586</v>
      </c>
      <c r="C104" s="253">
        <v>3</v>
      </c>
      <c r="D104" s="246" t="s">
        <v>430</v>
      </c>
      <c r="E104" s="246"/>
      <c r="F104" s="246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</row>
    <row r="105" spans="1:21" s="243" customFormat="1" ht="19.5">
      <c r="A105" s="259">
        <f t="shared" si="6"/>
        <v>1</v>
      </c>
      <c r="B105" s="260" t="s">
        <v>587</v>
      </c>
      <c r="C105" s="253">
        <v>4</v>
      </c>
      <c r="D105" s="246" t="s">
        <v>431</v>
      </c>
      <c r="E105" s="246"/>
      <c r="F105" s="246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</row>
    <row r="106" spans="1:21" s="243" customFormat="1" ht="19.5">
      <c r="A106" s="259">
        <f t="shared" si="6"/>
        <v>1</v>
      </c>
      <c r="B106" s="260" t="s">
        <v>588</v>
      </c>
      <c r="C106" s="253">
        <v>5</v>
      </c>
      <c r="D106" s="246" t="s">
        <v>432</v>
      </c>
      <c r="E106" s="246"/>
      <c r="F106" s="246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</row>
    <row r="107" spans="1:21" s="243" customFormat="1" ht="19.5">
      <c r="A107" s="259">
        <f t="shared" si="6"/>
        <v>1</v>
      </c>
      <c r="B107" s="260" t="s">
        <v>589</v>
      </c>
      <c r="C107" s="253">
        <v>6</v>
      </c>
      <c r="D107" s="246" t="s">
        <v>433</v>
      </c>
      <c r="E107" s="246"/>
      <c r="F107" s="246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</row>
    <row r="108" spans="1:21" s="243" customFormat="1" ht="19.5">
      <c r="A108" s="259">
        <f t="shared" si="6"/>
        <v>1</v>
      </c>
      <c r="B108" s="260" t="s">
        <v>590</v>
      </c>
      <c r="C108" s="253">
        <v>7</v>
      </c>
      <c r="D108" s="246" t="s">
        <v>434</v>
      </c>
      <c r="E108" s="246"/>
      <c r="F108" s="246"/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</row>
    <row r="109" spans="1:21" s="243" customFormat="1" ht="19.5">
      <c r="A109" s="259">
        <f t="shared" si="6"/>
        <v>1</v>
      </c>
      <c r="B109" s="260" t="s">
        <v>591</v>
      </c>
      <c r="C109" s="253">
        <v>8</v>
      </c>
      <c r="D109" s="246" t="s">
        <v>435</v>
      </c>
      <c r="E109" s="246"/>
      <c r="F109" s="246"/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</row>
    <row r="110" spans="1:21" s="243" customFormat="1" ht="19.5">
      <c r="A110" s="259">
        <f t="shared" si="6"/>
        <v>1</v>
      </c>
      <c r="B110" s="260" t="s">
        <v>592</v>
      </c>
      <c r="C110" s="253">
        <v>9</v>
      </c>
      <c r="D110" s="246" t="s">
        <v>436</v>
      </c>
      <c r="E110" s="246"/>
      <c r="F110" s="246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</row>
    <row r="111" spans="1:21" s="243" customFormat="1" ht="19.5">
      <c r="A111" s="259">
        <f t="shared" si="6"/>
        <v>1</v>
      </c>
      <c r="B111" s="260" t="s">
        <v>593</v>
      </c>
      <c r="C111" s="253">
        <v>10</v>
      </c>
      <c r="D111" s="246" t="s">
        <v>437</v>
      </c>
      <c r="E111" s="246"/>
      <c r="F111" s="246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</row>
    <row r="112" spans="1:21" s="243" customFormat="1" ht="19.5">
      <c r="A112" s="259">
        <f t="shared" si="6"/>
        <v>1</v>
      </c>
      <c r="B112" s="260" t="s">
        <v>594</v>
      </c>
      <c r="C112" s="253">
        <v>11</v>
      </c>
      <c r="D112" s="246" t="s">
        <v>438</v>
      </c>
      <c r="E112" s="246"/>
      <c r="F112" s="246"/>
      <c r="G112" s="254"/>
      <c r="H112" s="254"/>
      <c r="I112" s="254"/>
      <c r="J112" s="254"/>
      <c r="K112" s="254"/>
      <c r="L112" s="254"/>
      <c r="M112" s="254"/>
      <c r="N112" s="254"/>
      <c r="O112" s="254"/>
      <c r="P112" s="254"/>
      <c r="Q112" s="254"/>
      <c r="R112" s="254"/>
      <c r="S112" s="254"/>
      <c r="T112" s="254"/>
      <c r="U112" s="254"/>
    </row>
    <row r="113" spans="1:21" s="243" customFormat="1" ht="19.5">
      <c r="A113" s="259">
        <f t="shared" si="6"/>
        <v>1</v>
      </c>
      <c r="B113" s="260" t="s">
        <v>595</v>
      </c>
      <c r="C113" s="253">
        <v>12</v>
      </c>
      <c r="D113" s="246" t="s">
        <v>439</v>
      </c>
      <c r="E113" s="246"/>
      <c r="F113" s="246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</row>
    <row r="114" spans="1:21" s="243" customFormat="1" ht="19.5">
      <c r="A114" s="259">
        <f t="shared" si="6"/>
        <v>1</v>
      </c>
      <c r="B114" s="260" t="s">
        <v>596</v>
      </c>
      <c r="C114" s="253">
        <v>13</v>
      </c>
      <c r="D114" s="246" t="s">
        <v>440</v>
      </c>
      <c r="E114" s="246"/>
      <c r="F114" s="246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</row>
    <row r="115" spans="1:21" s="243" customFormat="1" ht="19.5">
      <c r="A115" s="259">
        <f t="shared" si="6"/>
        <v>1</v>
      </c>
      <c r="B115" s="260" t="s">
        <v>597</v>
      </c>
      <c r="C115" s="253">
        <v>14</v>
      </c>
      <c r="D115" s="246" t="s">
        <v>441</v>
      </c>
      <c r="E115" s="246"/>
      <c r="F115" s="246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</row>
    <row r="116" spans="1:21" s="243" customFormat="1" ht="19.5">
      <c r="A116" s="259">
        <f t="shared" si="6"/>
        <v>1</v>
      </c>
      <c r="B116" s="260" t="s">
        <v>598</v>
      </c>
      <c r="C116" s="253">
        <v>15</v>
      </c>
      <c r="D116" s="246" t="s">
        <v>442</v>
      </c>
      <c r="E116" s="246"/>
      <c r="F116" s="246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</row>
    <row r="117" spans="1:21" s="243" customFormat="1" ht="19.5">
      <c r="A117" s="259">
        <f t="shared" si="6"/>
        <v>1</v>
      </c>
      <c r="B117" s="260" t="s">
        <v>599</v>
      </c>
      <c r="C117" s="253">
        <v>16</v>
      </c>
      <c r="D117" s="246" t="s">
        <v>443</v>
      </c>
      <c r="E117" s="246"/>
      <c r="F117" s="246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4"/>
    </row>
    <row r="118" spans="1:21" s="243" customFormat="1" ht="19.5">
      <c r="A118" s="259">
        <f t="shared" si="6"/>
        <v>1</v>
      </c>
      <c r="B118" s="260" t="s">
        <v>600</v>
      </c>
      <c r="C118" s="253">
        <v>17</v>
      </c>
      <c r="D118" s="246" t="s">
        <v>444</v>
      </c>
      <c r="E118" s="246"/>
      <c r="F118" s="246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</row>
    <row r="119" spans="1:21" s="243" customFormat="1" ht="19.5">
      <c r="A119" s="259">
        <f t="shared" si="6"/>
        <v>1</v>
      </c>
      <c r="B119" s="260" t="s">
        <v>601</v>
      </c>
      <c r="C119" s="253">
        <v>18</v>
      </c>
      <c r="D119" s="246" t="s">
        <v>445</v>
      </c>
      <c r="E119" s="246"/>
      <c r="F119" s="246"/>
      <c r="G119" s="254"/>
      <c r="H119" s="254"/>
      <c r="I119" s="254"/>
      <c r="J119" s="254"/>
      <c r="K119" s="254"/>
      <c r="L119" s="254"/>
      <c r="M119" s="254"/>
      <c r="N119" s="254"/>
      <c r="O119" s="254"/>
      <c r="P119" s="254"/>
      <c r="Q119" s="254"/>
      <c r="R119" s="254"/>
      <c r="S119" s="254"/>
      <c r="T119" s="254"/>
      <c r="U119" s="254"/>
    </row>
    <row r="120" spans="1:21" s="243" customFormat="1" ht="19.5">
      <c r="A120" s="259">
        <f t="shared" si="6"/>
        <v>1</v>
      </c>
      <c r="B120" s="260" t="s">
        <v>602</v>
      </c>
      <c r="C120" s="253">
        <v>19</v>
      </c>
      <c r="D120" s="246" t="s">
        <v>446</v>
      </c>
      <c r="E120" s="246"/>
      <c r="F120" s="246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54"/>
      <c r="R120" s="254"/>
      <c r="S120" s="254"/>
      <c r="T120" s="254"/>
      <c r="U120" s="254"/>
    </row>
    <row r="121" spans="1:21" s="243" customFormat="1" ht="19.5">
      <c r="A121" s="259">
        <f t="shared" si="6"/>
        <v>1</v>
      </c>
      <c r="B121" s="260" t="s">
        <v>603</v>
      </c>
      <c r="C121" s="253">
        <v>20</v>
      </c>
      <c r="D121" s="246" t="s">
        <v>447</v>
      </c>
      <c r="E121" s="246"/>
      <c r="F121" s="246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</row>
    <row r="122" spans="1:21" s="243" customFormat="1" ht="19.5">
      <c r="A122" s="259">
        <f t="shared" si="6"/>
        <v>1</v>
      </c>
      <c r="B122" s="260" t="s">
        <v>604</v>
      </c>
      <c r="C122" s="253">
        <v>21</v>
      </c>
      <c r="D122" s="246" t="s">
        <v>448</v>
      </c>
      <c r="E122" s="246"/>
      <c r="F122" s="246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</row>
    <row r="123" spans="1:21" s="243" customFormat="1" ht="19.5">
      <c r="A123" s="259">
        <f t="shared" si="6"/>
        <v>1</v>
      </c>
      <c r="B123" s="260" t="s">
        <v>605</v>
      </c>
      <c r="C123" s="253">
        <v>22</v>
      </c>
      <c r="D123" s="246" t="s">
        <v>449</v>
      </c>
      <c r="E123" s="246"/>
      <c r="F123" s="246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</row>
    <row r="124" spans="1:21" s="243" customFormat="1" ht="19.5">
      <c r="A124" s="259">
        <f t="shared" si="6"/>
        <v>1</v>
      </c>
      <c r="B124" s="260" t="s">
        <v>606</v>
      </c>
      <c r="C124" s="253">
        <v>23</v>
      </c>
      <c r="D124" s="246" t="s">
        <v>450</v>
      </c>
      <c r="E124" s="246"/>
      <c r="F124" s="246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</row>
    <row r="125" spans="1:21" s="243" customFormat="1" ht="19.5">
      <c r="A125" s="259">
        <f t="shared" si="6"/>
        <v>1</v>
      </c>
      <c r="B125" s="260" t="s">
        <v>607</v>
      </c>
      <c r="C125" s="253">
        <v>24</v>
      </c>
      <c r="D125" s="246" t="s">
        <v>451</v>
      </c>
      <c r="E125" s="246"/>
      <c r="F125" s="246"/>
      <c r="G125" s="254"/>
      <c r="H125" s="254"/>
      <c r="I125" s="254"/>
      <c r="J125" s="254"/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</row>
    <row r="126" spans="1:21" s="243" customFormat="1" ht="19.5">
      <c r="A126" s="259">
        <f t="shared" si="6"/>
        <v>1</v>
      </c>
      <c r="B126" s="260" t="s">
        <v>608</v>
      </c>
      <c r="C126" s="253">
        <v>25</v>
      </c>
      <c r="D126" s="246" t="s">
        <v>452</v>
      </c>
      <c r="E126" s="246"/>
      <c r="F126" s="246"/>
      <c r="G126" s="254"/>
      <c r="H126" s="254"/>
      <c r="I126" s="254"/>
      <c r="J126" s="254"/>
      <c r="K126" s="254"/>
      <c r="L126" s="254"/>
      <c r="M126" s="254"/>
      <c r="N126" s="254"/>
      <c r="O126" s="254"/>
      <c r="P126" s="254"/>
      <c r="Q126" s="254"/>
      <c r="R126" s="254"/>
      <c r="S126" s="254"/>
      <c r="T126" s="254"/>
      <c r="U126" s="254"/>
    </row>
    <row r="127" spans="1:21" s="243" customFormat="1" ht="19.5">
      <c r="A127" s="259">
        <f t="shared" si="6"/>
        <v>1</v>
      </c>
      <c r="B127" s="260" t="s">
        <v>609</v>
      </c>
      <c r="C127" s="253">
        <v>26</v>
      </c>
      <c r="D127" s="246" t="s">
        <v>453</v>
      </c>
      <c r="E127" s="246"/>
      <c r="F127" s="246"/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  <c r="Q127" s="254"/>
      <c r="R127" s="254"/>
      <c r="S127" s="254"/>
      <c r="T127" s="254"/>
      <c r="U127" s="254"/>
    </row>
    <row r="128" spans="1:21" s="243" customFormat="1" ht="19.5">
      <c r="A128" s="259">
        <f t="shared" si="6"/>
        <v>1</v>
      </c>
      <c r="B128" s="260" t="s">
        <v>610</v>
      </c>
      <c r="C128" s="253">
        <v>27</v>
      </c>
      <c r="D128" s="246" t="s">
        <v>454</v>
      </c>
      <c r="E128" s="246"/>
      <c r="F128" s="246"/>
      <c r="G128" s="254"/>
      <c r="H128" s="254"/>
      <c r="I128" s="254"/>
      <c r="J128" s="254"/>
      <c r="K128" s="254"/>
      <c r="L128" s="254"/>
      <c r="M128" s="254"/>
      <c r="N128" s="254"/>
      <c r="O128" s="254"/>
      <c r="P128" s="254"/>
      <c r="Q128" s="254"/>
      <c r="R128" s="254"/>
      <c r="S128" s="254"/>
      <c r="T128" s="254"/>
      <c r="U128" s="254"/>
    </row>
    <row r="129" spans="1:21" s="243" customFormat="1" ht="19.5">
      <c r="A129" s="259">
        <f t="shared" si="6"/>
        <v>1</v>
      </c>
      <c r="B129" s="260" t="s">
        <v>611</v>
      </c>
      <c r="C129" s="253">
        <v>28</v>
      </c>
      <c r="D129" s="246" t="s">
        <v>455</v>
      </c>
      <c r="E129" s="246"/>
      <c r="F129" s="246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</row>
    <row r="130" spans="1:21" s="243" customFormat="1" ht="19.5">
      <c r="A130" s="259">
        <f t="shared" si="6"/>
        <v>1</v>
      </c>
      <c r="B130" s="260" t="s">
        <v>612</v>
      </c>
      <c r="C130" s="253">
        <v>29</v>
      </c>
      <c r="D130" s="246" t="s">
        <v>456</v>
      </c>
      <c r="E130" s="246"/>
      <c r="F130" s="246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</row>
    <row r="131" spans="1:21" s="243" customFormat="1" ht="19.5">
      <c r="A131" s="259">
        <f t="shared" si="6"/>
        <v>1</v>
      </c>
      <c r="B131" s="260" t="s">
        <v>613</v>
      </c>
      <c r="C131" s="253">
        <v>30</v>
      </c>
      <c r="D131" s="246" t="s">
        <v>457</v>
      </c>
      <c r="E131" s="246"/>
      <c r="F131" s="246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254"/>
      <c r="S131" s="254"/>
      <c r="T131" s="254"/>
      <c r="U131" s="254"/>
    </row>
    <row r="132" spans="1:21" s="243" customFormat="1" ht="19.5">
      <c r="A132" s="259">
        <f t="shared" si="6"/>
        <v>1</v>
      </c>
      <c r="B132" s="260" t="s">
        <v>614</v>
      </c>
      <c r="C132" s="253">
        <v>31</v>
      </c>
      <c r="D132" s="246" t="s">
        <v>458</v>
      </c>
      <c r="E132" s="246"/>
      <c r="F132" s="246"/>
      <c r="G132" s="254"/>
      <c r="H132" s="254"/>
      <c r="I132" s="254"/>
      <c r="J132" s="254"/>
      <c r="K132" s="254"/>
      <c r="L132" s="254"/>
      <c r="M132" s="254"/>
      <c r="N132" s="254"/>
      <c r="O132" s="254"/>
      <c r="P132" s="254"/>
      <c r="Q132" s="254"/>
      <c r="R132" s="254"/>
      <c r="S132" s="254"/>
      <c r="T132" s="254"/>
      <c r="U132" s="254"/>
    </row>
    <row r="133" spans="1:21" s="243" customFormat="1">
      <c r="C133" s="245"/>
      <c r="D133" s="248"/>
      <c r="E133" s="248"/>
      <c r="F133" s="248"/>
      <c r="G133" s="254"/>
      <c r="H133" s="254"/>
      <c r="I133" s="254"/>
      <c r="J133" s="254"/>
      <c r="K133" s="254"/>
      <c r="L133" s="254"/>
      <c r="M133" s="254"/>
      <c r="N133" s="254"/>
      <c r="O133" s="254"/>
      <c r="P133" s="254"/>
      <c r="Q133" s="254"/>
      <c r="R133" s="254"/>
      <c r="S133" s="254"/>
      <c r="T133" s="254"/>
      <c r="U133" s="254"/>
    </row>
    <row r="134" spans="1:21" s="243" customFormat="1" ht="15">
      <c r="C134" s="244" t="s">
        <v>459</v>
      </c>
      <c r="D134" s="248"/>
      <c r="E134" s="248"/>
      <c r="F134" s="248"/>
      <c r="G134" s="254"/>
      <c r="H134" s="254"/>
      <c r="I134" s="254"/>
      <c r="J134" s="254"/>
      <c r="K134" s="254"/>
      <c r="L134" s="254"/>
      <c r="M134" s="254"/>
      <c r="N134" s="254"/>
      <c r="O134" s="254"/>
      <c r="P134" s="254"/>
      <c r="Q134" s="254"/>
      <c r="R134" s="254"/>
      <c r="S134" s="254"/>
      <c r="T134" s="254"/>
      <c r="U134" s="254"/>
    </row>
    <row r="135" spans="1:21" s="243" customFormat="1" ht="19.5">
      <c r="A135" s="259">
        <f t="shared" ref="A135:A146" si="7">COUNTIF(B:B,B135)</f>
        <v>1</v>
      </c>
      <c r="B135" s="260" t="s">
        <v>615</v>
      </c>
      <c r="C135" s="253">
        <v>1</v>
      </c>
      <c r="D135" s="246" t="s">
        <v>460</v>
      </c>
      <c r="E135" s="246"/>
      <c r="F135" s="246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</row>
    <row r="136" spans="1:21" s="243" customFormat="1" ht="19.5">
      <c r="A136" s="259">
        <f t="shared" si="7"/>
        <v>1</v>
      </c>
      <c r="B136" s="260" t="s">
        <v>616</v>
      </c>
      <c r="C136" s="253">
        <v>2</v>
      </c>
      <c r="D136" s="246" t="s">
        <v>461</v>
      </c>
      <c r="E136" s="246"/>
      <c r="F136" s="246"/>
      <c r="G136" s="254"/>
      <c r="H136" s="254"/>
      <c r="I136" s="254"/>
      <c r="J136" s="254"/>
      <c r="K136" s="254"/>
      <c r="L136" s="254"/>
      <c r="M136" s="254"/>
      <c r="N136" s="254"/>
      <c r="O136" s="254"/>
      <c r="P136" s="254"/>
      <c r="Q136" s="254"/>
      <c r="R136" s="254"/>
      <c r="S136" s="254"/>
      <c r="T136" s="254"/>
      <c r="U136" s="254"/>
    </row>
    <row r="137" spans="1:21" s="243" customFormat="1" ht="19.5">
      <c r="A137" s="259">
        <f t="shared" si="7"/>
        <v>1</v>
      </c>
      <c r="B137" s="260" t="s">
        <v>617</v>
      </c>
      <c r="C137" s="253">
        <v>3</v>
      </c>
      <c r="D137" s="246" t="s">
        <v>462</v>
      </c>
      <c r="E137" s="246"/>
      <c r="F137" s="246"/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</row>
    <row r="138" spans="1:21" s="243" customFormat="1" ht="19.5">
      <c r="A138" s="259">
        <f t="shared" si="7"/>
        <v>1</v>
      </c>
      <c r="B138" s="260" t="s">
        <v>618</v>
      </c>
      <c r="C138" s="253">
        <v>4</v>
      </c>
      <c r="D138" s="246" t="s">
        <v>463</v>
      </c>
      <c r="E138" s="246"/>
      <c r="F138" s="246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</row>
    <row r="139" spans="1:21" s="243" customFormat="1" ht="19.5">
      <c r="A139" s="259">
        <f t="shared" si="7"/>
        <v>1</v>
      </c>
      <c r="B139" s="260" t="s">
        <v>619</v>
      </c>
      <c r="C139" s="253">
        <v>5</v>
      </c>
      <c r="D139" s="246" t="s">
        <v>464</v>
      </c>
      <c r="E139" s="246"/>
      <c r="F139" s="246"/>
      <c r="G139" s="254"/>
      <c r="H139" s="254"/>
      <c r="I139" s="254"/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</row>
    <row r="140" spans="1:21" s="243" customFormat="1" ht="19.5">
      <c r="A140" s="259">
        <f t="shared" si="7"/>
        <v>1</v>
      </c>
      <c r="B140" s="260" t="s">
        <v>620</v>
      </c>
      <c r="C140" s="253">
        <v>6</v>
      </c>
      <c r="D140" s="246" t="s">
        <v>465</v>
      </c>
      <c r="E140" s="246"/>
      <c r="F140" s="246"/>
      <c r="G140" s="254"/>
      <c r="H140" s="254"/>
      <c r="I140" s="254"/>
      <c r="J140" s="254"/>
      <c r="K140" s="254"/>
      <c r="L140" s="254"/>
      <c r="M140" s="254"/>
      <c r="N140" s="254"/>
      <c r="O140" s="254"/>
      <c r="P140" s="254"/>
      <c r="Q140" s="254"/>
      <c r="R140" s="254"/>
      <c r="S140" s="254"/>
      <c r="T140" s="254"/>
      <c r="U140" s="254"/>
    </row>
    <row r="141" spans="1:21" s="243" customFormat="1" ht="19.5">
      <c r="A141" s="259">
        <f t="shared" si="7"/>
        <v>1</v>
      </c>
      <c r="B141" s="260" t="s">
        <v>621</v>
      </c>
      <c r="C141" s="253">
        <v>7</v>
      </c>
      <c r="D141" s="246" t="s">
        <v>466</v>
      </c>
      <c r="E141" s="246"/>
      <c r="F141" s="246"/>
      <c r="G141" s="254"/>
      <c r="H141" s="254"/>
      <c r="I141" s="254"/>
      <c r="J141" s="254"/>
      <c r="K141" s="254"/>
      <c r="L141" s="254"/>
      <c r="M141" s="254"/>
      <c r="N141" s="254"/>
      <c r="O141" s="254"/>
      <c r="P141" s="254"/>
      <c r="Q141" s="254"/>
      <c r="R141" s="254"/>
      <c r="S141" s="254"/>
      <c r="T141" s="254"/>
      <c r="U141" s="254"/>
    </row>
    <row r="142" spans="1:21" s="243" customFormat="1" ht="19.5">
      <c r="A142" s="259">
        <f t="shared" si="7"/>
        <v>1</v>
      </c>
      <c r="B142" s="260" t="s">
        <v>622</v>
      </c>
      <c r="C142" s="253">
        <v>8</v>
      </c>
      <c r="D142" s="246" t="s">
        <v>467</v>
      </c>
      <c r="E142" s="246"/>
      <c r="F142" s="246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54"/>
      <c r="S142" s="254"/>
      <c r="T142" s="254"/>
      <c r="U142" s="254"/>
    </row>
    <row r="143" spans="1:21" s="243" customFormat="1" ht="19.5">
      <c r="A143" s="259">
        <f t="shared" si="7"/>
        <v>1</v>
      </c>
      <c r="B143" s="260" t="s">
        <v>623</v>
      </c>
      <c r="C143" s="253">
        <v>9</v>
      </c>
      <c r="D143" s="246" t="s">
        <v>468</v>
      </c>
      <c r="E143" s="246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</row>
    <row r="144" spans="1:21" s="243" customFormat="1" ht="19.5">
      <c r="A144" s="259">
        <f t="shared" si="7"/>
        <v>1</v>
      </c>
      <c r="B144" s="260" t="s">
        <v>624</v>
      </c>
      <c r="C144" s="253">
        <v>10</v>
      </c>
      <c r="D144" s="246" t="s">
        <v>469</v>
      </c>
      <c r="E144" s="246"/>
      <c r="G144" s="254"/>
      <c r="H144" s="254"/>
      <c r="I144" s="254"/>
      <c r="J144" s="254"/>
      <c r="K144" s="254"/>
      <c r="L144" s="254"/>
      <c r="M144" s="254"/>
      <c r="N144" s="254"/>
      <c r="O144" s="254"/>
      <c r="P144" s="254"/>
      <c r="Q144" s="254"/>
      <c r="R144" s="254"/>
      <c r="S144" s="254"/>
      <c r="T144" s="254"/>
      <c r="U144" s="254"/>
    </row>
    <row r="145" spans="1:21" s="243" customFormat="1" ht="19.5">
      <c r="A145" s="259">
        <f t="shared" si="7"/>
        <v>1</v>
      </c>
      <c r="B145" s="260" t="s">
        <v>625</v>
      </c>
      <c r="C145" s="253">
        <v>11</v>
      </c>
      <c r="D145" s="246" t="s">
        <v>470</v>
      </c>
      <c r="E145" s="246"/>
      <c r="G145" s="254"/>
      <c r="H145" s="254"/>
      <c r="I145" s="254"/>
      <c r="J145" s="254"/>
      <c r="K145" s="254"/>
      <c r="L145" s="254"/>
      <c r="M145" s="254"/>
      <c r="N145" s="254"/>
      <c r="O145" s="254"/>
      <c r="P145" s="254"/>
      <c r="Q145" s="254"/>
      <c r="R145" s="254"/>
      <c r="S145" s="254"/>
      <c r="T145" s="254"/>
      <c r="U145" s="254"/>
    </row>
    <row r="146" spans="1:21" s="243" customFormat="1" ht="19.5">
      <c r="A146" s="259">
        <f t="shared" si="7"/>
        <v>1</v>
      </c>
      <c r="B146" s="260" t="s">
        <v>626</v>
      </c>
      <c r="C146" s="253">
        <v>12</v>
      </c>
      <c r="D146" s="246" t="s">
        <v>471</v>
      </c>
      <c r="E146" s="246"/>
      <c r="G146" s="254"/>
      <c r="H146" s="254"/>
      <c r="I146" s="254"/>
      <c r="J146" s="254"/>
      <c r="K146" s="254"/>
      <c r="L146" s="254"/>
      <c r="M146" s="254"/>
      <c r="N146" s="254"/>
      <c r="O146" s="254"/>
      <c r="P146" s="254"/>
      <c r="Q146" s="254"/>
      <c r="R146" s="254"/>
      <c r="S146" s="254"/>
      <c r="T146" s="254"/>
      <c r="U146" s="254"/>
    </row>
    <row r="147" spans="1:21" s="255" customFormat="1">
      <c r="A147" s="254"/>
      <c r="B147" s="261"/>
      <c r="C147" s="254"/>
      <c r="D147" s="254"/>
      <c r="E147" s="254"/>
      <c r="F147" s="254"/>
      <c r="G147" s="254"/>
      <c r="H147" s="254"/>
      <c r="I147" s="254"/>
      <c r="J147" s="254"/>
      <c r="K147" s="254"/>
      <c r="L147" s="254"/>
      <c r="M147" s="254"/>
      <c r="N147" s="254"/>
      <c r="O147" s="254"/>
      <c r="P147" s="254"/>
      <c r="Q147" s="254"/>
      <c r="R147" s="254"/>
      <c r="S147" s="254"/>
      <c r="T147" s="254"/>
      <c r="U147" s="254"/>
    </row>
    <row r="148" spans="1:21" s="255" customFormat="1" ht="15">
      <c r="C148" s="244" t="s">
        <v>472</v>
      </c>
      <c r="D148" s="248"/>
      <c r="E148" s="248"/>
      <c r="F148" s="248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</row>
    <row r="149" spans="1:21" s="255" customFormat="1" ht="19.5">
      <c r="A149" s="259">
        <f t="shared" ref="A149:A171" si="8">COUNTIF(B:B,B149)</f>
        <v>1</v>
      </c>
      <c r="B149" s="260" t="s">
        <v>627</v>
      </c>
      <c r="C149" s="253">
        <v>1</v>
      </c>
      <c r="D149" s="246" t="s">
        <v>473</v>
      </c>
      <c r="E149" s="246"/>
      <c r="F149" s="246"/>
      <c r="G149" s="254"/>
      <c r="H149" s="254"/>
      <c r="I149" s="254"/>
      <c r="J149" s="254"/>
      <c r="K149" s="254"/>
      <c r="L149" s="254"/>
      <c r="M149" s="254"/>
      <c r="N149" s="254"/>
      <c r="O149" s="254"/>
      <c r="P149" s="254"/>
      <c r="Q149" s="254"/>
      <c r="R149" s="254"/>
      <c r="S149" s="254"/>
      <c r="T149" s="254"/>
      <c r="U149" s="254"/>
    </row>
    <row r="150" spans="1:21" s="255" customFormat="1" ht="19.5">
      <c r="A150" s="259">
        <f t="shared" si="8"/>
        <v>1</v>
      </c>
      <c r="B150" s="260" t="s">
        <v>628</v>
      </c>
      <c r="C150" s="253">
        <v>2</v>
      </c>
      <c r="D150" s="246" t="s">
        <v>474</v>
      </c>
      <c r="E150" s="246"/>
      <c r="F150" s="246"/>
      <c r="G150" s="254"/>
      <c r="H150" s="254"/>
      <c r="I150" s="254"/>
      <c r="J150" s="254"/>
      <c r="K150" s="254"/>
      <c r="L150" s="254"/>
      <c r="M150" s="254"/>
      <c r="N150" s="254"/>
      <c r="O150" s="254"/>
      <c r="P150" s="254"/>
      <c r="Q150" s="254"/>
      <c r="R150" s="254"/>
      <c r="S150" s="254"/>
      <c r="T150" s="254"/>
      <c r="U150" s="254"/>
    </row>
    <row r="151" spans="1:21" s="255" customFormat="1" ht="19.5">
      <c r="A151" s="259">
        <f t="shared" si="8"/>
        <v>1</v>
      </c>
      <c r="B151" s="260" t="s">
        <v>629</v>
      </c>
      <c r="C151" s="253">
        <v>3</v>
      </c>
      <c r="D151" s="246" t="s">
        <v>475</v>
      </c>
      <c r="E151" s="246"/>
      <c r="F151" s="246"/>
      <c r="G151" s="254"/>
      <c r="H151" s="254"/>
      <c r="I151" s="254"/>
      <c r="J151" s="254"/>
      <c r="K151" s="254"/>
      <c r="L151" s="254"/>
      <c r="M151" s="254"/>
      <c r="N151" s="254"/>
      <c r="O151" s="254"/>
      <c r="P151" s="254"/>
      <c r="Q151" s="254"/>
      <c r="R151" s="254"/>
      <c r="S151" s="254"/>
      <c r="T151" s="254"/>
      <c r="U151" s="254"/>
    </row>
    <row r="152" spans="1:21" s="255" customFormat="1" ht="19.5">
      <c r="A152" s="259">
        <f t="shared" si="8"/>
        <v>1</v>
      </c>
      <c r="B152" s="260" t="s">
        <v>630</v>
      </c>
      <c r="C152" s="253">
        <v>4</v>
      </c>
      <c r="D152" s="246" t="s">
        <v>476</v>
      </c>
      <c r="E152" s="246"/>
      <c r="F152" s="246"/>
      <c r="G152" s="254"/>
      <c r="H152" s="254"/>
      <c r="I152" s="254"/>
      <c r="J152" s="254"/>
      <c r="K152" s="254"/>
      <c r="L152" s="254"/>
      <c r="M152" s="254"/>
      <c r="N152" s="254"/>
      <c r="O152" s="254"/>
      <c r="P152" s="254"/>
      <c r="Q152" s="254"/>
      <c r="R152" s="254"/>
      <c r="S152" s="254"/>
      <c r="T152" s="254"/>
      <c r="U152" s="254"/>
    </row>
    <row r="153" spans="1:21" s="255" customFormat="1" ht="19.5">
      <c r="A153" s="259">
        <f t="shared" si="8"/>
        <v>1</v>
      </c>
      <c r="B153" s="260" t="s">
        <v>631</v>
      </c>
      <c r="C153" s="253">
        <v>5</v>
      </c>
      <c r="D153" s="246" t="s">
        <v>477</v>
      </c>
      <c r="E153" s="246"/>
      <c r="F153" s="246"/>
      <c r="G153" s="254"/>
      <c r="H153" s="254"/>
      <c r="I153" s="254"/>
      <c r="J153" s="254"/>
      <c r="K153" s="254"/>
      <c r="L153" s="254"/>
      <c r="M153" s="254"/>
      <c r="N153" s="254"/>
      <c r="O153" s="254"/>
      <c r="P153" s="254"/>
      <c r="Q153" s="254"/>
      <c r="R153" s="254"/>
      <c r="S153" s="254"/>
      <c r="T153" s="254"/>
      <c r="U153" s="254"/>
    </row>
    <row r="154" spans="1:21" s="255" customFormat="1" ht="19.5">
      <c r="A154" s="259">
        <f t="shared" si="8"/>
        <v>1</v>
      </c>
      <c r="B154" s="260" t="s">
        <v>632</v>
      </c>
      <c r="C154" s="253">
        <v>6</v>
      </c>
      <c r="D154" s="246" t="s">
        <v>478</v>
      </c>
      <c r="E154" s="246"/>
      <c r="F154" s="246"/>
      <c r="G154" s="254"/>
      <c r="H154" s="254"/>
      <c r="I154" s="254"/>
      <c r="J154" s="254"/>
      <c r="K154" s="254"/>
      <c r="L154" s="254"/>
      <c r="M154" s="254"/>
      <c r="N154" s="254"/>
      <c r="O154" s="254"/>
      <c r="P154" s="254"/>
      <c r="Q154" s="254"/>
      <c r="R154" s="254"/>
      <c r="S154" s="254"/>
      <c r="T154" s="254"/>
      <c r="U154" s="254"/>
    </row>
    <row r="155" spans="1:21" s="255" customFormat="1" ht="19.5">
      <c r="A155" s="259">
        <f t="shared" si="8"/>
        <v>1</v>
      </c>
      <c r="B155" s="260" t="s">
        <v>633</v>
      </c>
      <c r="C155" s="253">
        <v>7</v>
      </c>
      <c r="D155" s="246" t="s">
        <v>479</v>
      </c>
      <c r="E155" s="246"/>
      <c r="F155" s="246"/>
      <c r="G155" s="254"/>
      <c r="H155" s="254"/>
      <c r="I155" s="254"/>
      <c r="J155" s="254"/>
      <c r="K155" s="254"/>
      <c r="L155" s="254"/>
      <c r="M155" s="254"/>
      <c r="N155" s="254"/>
      <c r="O155" s="254"/>
      <c r="P155" s="254"/>
      <c r="Q155" s="254"/>
      <c r="R155" s="254"/>
      <c r="S155" s="254"/>
      <c r="T155" s="254"/>
      <c r="U155" s="254"/>
    </row>
    <row r="156" spans="1:21" s="255" customFormat="1" ht="19.5">
      <c r="A156" s="259">
        <f t="shared" si="8"/>
        <v>1</v>
      </c>
      <c r="B156" s="260" t="s">
        <v>634</v>
      </c>
      <c r="C156" s="253">
        <v>8</v>
      </c>
      <c r="D156" s="246" t="s">
        <v>480</v>
      </c>
      <c r="E156" s="246"/>
      <c r="F156" s="246"/>
      <c r="G156" s="254"/>
      <c r="H156" s="254"/>
      <c r="I156" s="254"/>
      <c r="J156" s="254"/>
      <c r="K156" s="254"/>
      <c r="L156" s="254"/>
      <c r="M156" s="254"/>
      <c r="N156" s="254"/>
      <c r="O156" s="254"/>
      <c r="P156" s="254"/>
      <c r="Q156" s="254"/>
      <c r="R156" s="254"/>
      <c r="S156" s="254"/>
      <c r="T156" s="254"/>
      <c r="U156" s="254"/>
    </row>
    <row r="157" spans="1:21" s="255" customFormat="1" ht="19.5">
      <c r="A157" s="259">
        <f t="shared" si="8"/>
        <v>1</v>
      </c>
      <c r="B157" s="260" t="s">
        <v>635</v>
      </c>
      <c r="C157" s="253">
        <v>9</v>
      </c>
      <c r="D157" s="246" t="s">
        <v>481</v>
      </c>
      <c r="E157" s="246"/>
      <c r="F157" s="246"/>
      <c r="G157" s="254"/>
      <c r="H157" s="254"/>
      <c r="I157" s="254"/>
      <c r="J157" s="254"/>
      <c r="K157" s="254"/>
      <c r="L157" s="254"/>
      <c r="M157" s="254"/>
      <c r="N157" s="254"/>
      <c r="O157" s="254"/>
      <c r="P157" s="254"/>
      <c r="Q157" s="254"/>
      <c r="R157" s="254"/>
      <c r="S157" s="254"/>
      <c r="T157" s="254"/>
      <c r="U157" s="254"/>
    </row>
    <row r="158" spans="1:21" s="255" customFormat="1" ht="19.5">
      <c r="A158" s="259">
        <f t="shared" si="8"/>
        <v>1</v>
      </c>
      <c r="B158" s="260" t="s">
        <v>636</v>
      </c>
      <c r="C158" s="253">
        <v>10</v>
      </c>
      <c r="D158" s="246" t="s">
        <v>482</v>
      </c>
      <c r="E158" s="246"/>
      <c r="F158" s="246"/>
      <c r="G158" s="254"/>
      <c r="H158" s="254"/>
      <c r="I158" s="254"/>
      <c r="J158" s="254"/>
      <c r="K158" s="254"/>
      <c r="L158" s="254"/>
      <c r="M158" s="254"/>
      <c r="N158" s="254"/>
      <c r="O158" s="254"/>
      <c r="P158" s="254"/>
      <c r="Q158" s="254"/>
      <c r="R158" s="254"/>
      <c r="S158" s="254"/>
      <c r="T158" s="254"/>
      <c r="U158" s="254"/>
    </row>
    <row r="159" spans="1:21" s="255" customFormat="1" ht="19.5">
      <c r="A159" s="259">
        <f t="shared" si="8"/>
        <v>1</v>
      </c>
      <c r="B159" s="260" t="s">
        <v>637</v>
      </c>
      <c r="C159" s="253">
        <v>11</v>
      </c>
      <c r="D159" s="246" t="s">
        <v>483</v>
      </c>
      <c r="E159" s="246"/>
      <c r="F159" s="246"/>
      <c r="G159" s="254"/>
      <c r="H159" s="254"/>
      <c r="I159" s="254"/>
      <c r="J159" s="254"/>
      <c r="K159" s="254"/>
      <c r="L159" s="254"/>
      <c r="M159" s="254"/>
      <c r="N159" s="254"/>
      <c r="O159" s="254"/>
      <c r="P159" s="254"/>
      <c r="Q159" s="254"/>
      <c r="R159" s="254"/>
      <c r="S159" s="254"/>
      <c r="T159" s="254"/>
      <c r="U159" s="254"/>
    </row>
    <row r="160" spans="1:21" s="255" customFormat="1" ht="19.5">
      <c r="A160" s="259">
        <f t="shared" si="8"/>
        <v>1</v>
      </c>
      <c r="B160" s="260" t="s">
        <v>638</v>
      </c>
      <c r="C160" s="253">
        <v>12</v>
      </c>
      <c r="D160" s="246" t="s">
        <v>484</v>
      </c>
      <c r="E160" s="246"/>
      <c r="F160" s="246"/>
      <c r="G160" s="254"/>
      <c r="H160" s="254"/>
      <c r="I160" s="254"/>
      <c r="J160" s="254"/>
      <c r="K160" s="254"/>
      <c r="L160" s="254"/>
      <c r="M160" s="254"/>
      <c r="N160" s="254"/>
      <c r="O160" s="254"/>
      <c r="P160" s="254"/>
      <c r="Q160" s="254"/>
      <c r="R160" s="254"/>
      <c r="S160" s="254"/>
      <c r="T160" s="254"/>
      <c r="U160" s="254"/>
    </row>
    <row r="161" spans="1:21" s="255" customFormat="1" ht="19.5">
      <c r="A161" s="259">
        <f t="shared" si="8"/>
        <v>1</v>
      </c>
      <c r="B161" s="260" t="s">
        <v>639</v>
      </c>
      <c r="C161" s="253">
        <v>13</v>
      </c>
      <c r="D161" s="246" t="s">
        <v>485</v>
      </c>
      <c r="E161" s="246"/>
      <c r="F161" s="246"/>
      <c r="G161" s="254"/>
      <c r="H161" s="254"/>
      <c r="I161" s="254"/>
      <c r="J161" s="254"/>
      <c r="K161" s="254"/>
      <c r="L161" s="254"/>
      <c r="M161" s="254"/>
      <c r="N161" s="254"/>
      <c r="O161" s="254"/>
      <c r="P161" s="254"/>
      <c r="Q161" s="254"/>
      <c r="R161" s="254"/>
      <c r="S161" s="254"/>
      <c r="T161" s="254"/>
      <c r="U161" s="254"/>
    </row>
    <row r="162" spans="1:21" s="255" customFormat="1" ht="19.5">
      <c r="A162" s="259">
        <f t="shared" si="8"/>
        <v>1</v>
      </c>
      <c r="B162" s="260" t="s">
        <v>640</v>
      </c>
      <c r="C162" s="253">
        <v>14</v>
      </c>
      <c r="D162" s="246" t="s">
        <v>486</v>
      </c>
      <c r="E162" s="246"/>
      <c r="F162" s="246"/>
      <c r="G162" s="254"/>
      <c r="H162" s="254"/>
      <c r="I162" s="254"/>
      <c r="J162" s="254"/>
      <c r="K162" s="254"/>
      <c r="L162" s="254"/>
      <c r="M162" s="254"/>
      <c r="N162" s="254"/>
      <c r="O162" s="254"/>
      <c r="P162" s="254"/>
      <c r="Q162" s="254"/>
      <c r="R162" s="254"/>
      <c r="S162" s="254"/>
      <c r="T162" s="254"/>
      <c r="U162" s="254"/>
    </row>
    <row r="163" spans="1:21" s="255" customFormat="1" ht="19.5">
      <c r="A163" s="259">
        <f t="shared" si="8"/>
        <v>1</v>
      </c>
      <c r="B163" s="260" t="s">
        <v>641</v>
      </c>
      <c r="C163" s="253">
        <v>15</v>
      </c>
      <c r="D163" s="246" t="s">
        <v>499</v>
      </c>
      <c r="E163" s="246"/>
      <c r="F163" s="246"/>
      <c r="G163" s="254"/>
      <c r="H163" s="254"/>
      <c r="I163" s="254"/>
      <c r="J163" s="254"/>
      <c r="K163" s="254"/>
      <c r="L163" s="254"/>
      <c r="M163" s="254"/>
      <c r="N163" s="254"/>
      <c r="O163" s="254"/>
      <c r="P163" s="254"/>
      <c r="Q163" s="254"/>
      <c r="R163" s="254"/>
      <c r="S163" s="254"/>
      <c r="T163" s="254"/>
      <c r="U163" s="254"/>
    </row>
    <row r="164" spans="1:21" s="255" customFormat="1" ht="19.5">
      <c r="A164" s="259">
        <f t="shared" si="8"/>
        <v>1</v>
      </c>
      <c r="B164" s="260" t="s">
        <v>642</v>
      </c>
      <c r="C164" s="253">
        <v>16</v>
      </c>
      <c r="D164" s="246" t="s">
        <v>487</v>
      </c>
      <c r="E164" s="246"/>
      <c r="F164" s="246"/>
      <c r="G164" s="254"/>
      <c r="H164" s="254"/>
      <c r="I164" s="254"/>
      <c r="J164" s="254"/>
      <c r="K164" s="254"/>
      <c r="L164" s="254"/>
      <c r="M164" s="254"/>
      <c r="N164" s="254"/>
      <c r="O164" s="254"/>
      <c r="P164" s="254"/>
      <c r="Q164" s="254"/>
      <c r="R164" s="254"/>
      <c r="S164" s="254"/>
      <c r="T164" s="254"/>
      <c r="U164" s="254"/>
    </row>
    <row r="165" spans="1:21" s="255" customFormat="1" ht="19.5">
      <c r="A165" s="259">
        <f t="shared" si="8"/>
        <v>1</v>
      </c>
      <c r="B165" s="260" t="s">
        <v>643</v>
      </c>
      <c r="C165" s="253">
        <v>17</v>
      </c>
      <c r="D165" s="246" t="s">
        <v>488</v>
      </c>
      <c r="E165" s="246"/>
      <c r="F165" s="246"/>
      <c r="G165" s="254"/>
      <c r="H165" s="254"/>
      <c r="I165" s="254"/>
      <c r="J165" s="254"/>
      <c r="K165" s="254"/>
      <c r="L165" s="254"/>
      <c r="M165" s="254"/>
      <c r="N165" s="254"/>
      <c r="O165" s="254"/>
      <c r="P165" s="254"/>
      <c r="Q165" s="254"/>
      <c r="R165" s="254"/>
      <c r="S165" s="254"/>
      <c r="T165" s="254"/>
      <c r="U165" s="254"/>
    </row>
    <row r="166" spans="1:21" s="255" customFormat="1" ht="19.5">
      <c r="A166" s="259">
        <f t="shared" si="8"/>
        <v>1</v>
      </c>
      <c r="B166" s="260" t="s">
        <v>644</v>
      </c>
      <c r="C166" s="253">
        <v>18</v>
      </c>
      <c r="D166" s="246" t="s">
        <v>489</v>
      </c>
      <c r="E166" s="246"/>
      <c r="F166" s="246"/>
      <c r="G166" s="254"/>
      <c r="H166" s="254"/>
      <c r="I166" s="254"/>
      <c r="J166" s="254"/>
      <c r="K166" s="254"/>
      <c r="L166" s="254"/>
      <c r="M166" s="254"/>
      <c r="N166" s="254"/>
      <c r="O166" s="254"/>
      <c r="P166" s="254"/>
      <c r="Q166" s="254"/>
      <c r="R166" s="254"/>
      <c r="S166" s="254"/>
      <c r="T166" s="254"/>
      <c r="U166" s="254"/>
    </row>
    <row r="167" spans="1:21" s="255" customFormat="1" ht="19.5">
      <c r="A167" s="259">
        <f t="shared" si="8"/>
        <v>1</v>
      </c>
      <c r="B167" s="260" t="s">
        <v>645</v>
      </c>
      <c r="C167" s="253">
        <v>19</v>
      </c>
      <c r="D167" s="246" t="s">
        <v>490</v>
      </c>
      <c r="E167" s="246"/>
      <c r="F167" s="246"/>
      <c r="G167" s="254"/>
      <c r="H167" s="254"/>
      <c r="I167" s="254"/>
      <c r="J167" s="254"/>
      <c r="K167" s="254"/>
      <c r="L167" s="254"/>
      <c r="M167" s="254"/>
      <c r="N167" s="254"/>
      <c r="O167" s="254"/>
      <c r="P167" s="254"/>
      <c r="Q167" s="254"/>
      <c r="R167" s="254"/>
      <c r="S167" s="254"/>
      <c r="T167" s="254"/>
      <c r="U167" s="254"/>
    </row>
    <row r="168" spans="1:21" s="255" customFormat="1" ht="19.5">
      <c r="A168" s="259">
        <f t="shared" si="8"/>
        <v>1</v>
      </c>
      <c r="B168" s="260" t="s">
        <v>646</v>
      </c>
      <c r="C168" s="253">
        <v>20</v>
      </c>
      <c r="D168" s="246" t="s">
        <v>491</v>
      </c>
      <c r="E168" s="246"/>
      <c r="F168" s="246"/>
      <c r="G168" s="254"/>
      <c r="H168" s="254"/>
      <c r="I168" s="254"/>
      <c r="J168" s="254"/>
      <c r="K168" s="254"/>
      <c r="L168" s="254"/>
      <c r="M168" s="254"/>
      <c r="N168" s="254"/>
      <c r="O168" s="254"/>
      <c r="P168" s="254"/>
      <c r="Q168" s="254"/>
      <c r="R168" s="254"/>
      <c r="S168" s="254"/>
      <c r="T168" s="254"/>
      <c r="U168" s="254"/>
    </row>
    <row r="169" spans="1:21" s="255" customFormat="1" ht="19.5">
      <c r="A169" s="259">
        <f t="shared" si="8"/>
        <v>1</v>
      </c>
      <c r="B169" s="260" t="s">
        <v>647</v>
      </c>
      <c r="C169" s="253">
        <v>21</v>
      </c>
      <c r="D169" s="246" t="s">
        <v>492</v>
      </c>
      <c r="E169" s="246"/>
      <c r="F169" s="246"/>
      <c r="G169" s="254"/>
      <c r="H169" s="254"/>
      <c r="I169" s="254"/>
      <c r="J169" s="254"/>
      <c r="K169" s="254"/>
      <c r="L169" s="254"/>
      <c r="M169" s="254"/>
      <c r="N169" s="254"/>
      <c r="O169" s="254"/>
      <c r="P169" s="254"/>
      <c r="Q169" s="254"/>
      <c r="R169" s="254"/>
      <c r="S169" s="254"/>
      <c r="T169" s="254"/>
      <c r="U169" s="254"/>
    </row>
    <row r="170" spans="1:21" s="255" customFormat="1" ht="19.5">
      <c r="A170" s="259">
        <f t="shared" si="8"/>
        <v>1</v>
      </c>
      <c r="B170" s="260" t="s">
        <v>648</v>
      </c>
      <c r="C170" s="253">
        <v>22</v>
      </c>
      <c r="D170" s="246" t="s">
        <v>493</v>
      </c>
      <c r="E170" s="246"/>
      <c r="F170" s="246"/>
      <c r="G170" s="254"/>
      <c r="H170" s="254"/>
      <c r="I170" s="254"/>
      <c r="J170" s="254"/>
      <c r="K170" s="254"/>
      <c r="L170" s="254"/>
      <c r="M170" s="254"/>
      <c r="N170" s="254"/>
      <c r="O170" s="254"/>
      <c r="P170" s="254"/>
      <c r="Q170" s="254"/>
      <c r="R170" s="254"/>
      <c r="S170" s="254"/>
      <c r="T170" s="254"/>
      <c r="U170" s="254"/>
    </row>
    <row r="171" spans="1:21" s="255" customFormat="1" ht="19.5">
      <c r="A171" s="259">
        <f t="shared" si="8"/>
        <v>1</v>
      </c>
      <c r="B171" s="260" t="s">
        <v>649</v>
      </c>
      <c r="C171" s="253">
        <v>23</v>
      </c>
      <c r="D171" s="246" t="s">
        <v>494</v>
      </c>
      <c r="E171" s="246"/>
      <c r="F171" s="246"/>
      <c r="G171" s="254"/>
      <c r="H171" s="254"/>
      <c r="I171" s="254"/>
      <c r="J171" s="254"/>
      <c r="K171" s="254"/>
      <c r="L171" s="254"/>
      <c r="M171" s="254"/>
      <c r="N171" s="254"/>
      <c r="O171" s="254"/>
      <c r="P171" s="254"/>
      <c r="Q171" s="254"/>
      <c r="R171" s="254"/>
      <c r="S171" s="254"/>
      <c r="T171" s="254"/>
      <c r="U171" s="254"/>
    </row>
    <row r="172" spans="1:21" s="255" customFormat="1">
      <c r="A172" s="254"/>
      <c r="B172" s="261"/>
      <c r="C172" s="256"/>
      <c r="D172" s="257"/>
      <c r="E172" s="257"/>
      <c r="F172" s="257"/>
      <c r="G172" s="254"/>
      <c r="H172" s="254"/>
      <c r="I172" s="254"/>
      <c r="J172" s="254"/>
      <c r="K172" s="254"/>
      <c r="L172" s="254"/>
      <c r="M172" s="254"/>
      <c r="N172" s="254"/>
      <c r="O172" s="254"/>
      <c r="P172" s="254"/>
      <c r="Q172" s="254"/>
      <c r="R172" s="254"/>
      <c r="S172" s="254"/>
      <c r="T172" s="254"/>
      <c r="U172" s="254"/>
    </row>
    <row r="173" spans="1:21" s="255" customFormat="1">
      <c r="A173" s="254"/>
      <c r="B173" s="261"/>
      <c r="C173" s="256"/>
      <c r="D173" s="257"/>
      <c r="E173" s="257"/>
      <c r="F173" s="257"/>
      <c r="G173" s="254"/>
      <c r="H173" s="254"/>
      <c r="I173" s="254"/>
      <c r="J173" s="254"/>
      <c r="K173" s="254"/>
      <c r="L173" s="254"/>
      <c r="M173" s="254"/>
      <c r="N173" s="254"/>
      <c r="O173" s="254"/>
      <c r="P173" s="254"/>
      <c r="Q173" s="254"/>
      <c r="R173" s="254"/>
      <c r="S173" s="254"/>
      <c r="T173" s="254"/>
      <c r="U173" s="254"/>
    </row>
    <row r="174" spans="1:21" s="255" customFormat="1">
      <c r="A174" s="254"/>
      <c r="B174" s="261"/>
      <c r="C174" s="256"/>
      <c r="D174" s="257"/>
      <c r="E174" s="257"/>
      <c r="F174" s="257"/>
      <c r="G174" s="254"/>
      <c r="H174" s="254"/>
      <c r="I174" s="254"/>
      <c r="J174" s="254"/>
      <c r="K174" s="254"/>
      <c r="L174" s="254"/>
      <c r="M174" s="254"/>
      <c r="N174" s="254"/>
      <c r="O174" s="254"/>
      <c r="P174" s="254"/>
      <c r="Q174" s="254"/>
      <c r="R174" s="254"/>
      <c r="S174" s="254"/>
      <c r="T174" s="254"/>
      <c r="U174" s="254"/>
    </row>
    <row r="175" spans="1:21" s="255" customFormat="1">
      <c r="A175" s="254"/>
      <c r="B175" s="261"/>
      <c r="C175" s="256"/>
      <c r="D175" s="257"/>
      <c r="E175" s="257"/>
      <c r="F175" s="257"/>
      <c r="G175" s="254"/>
      <c r="H175" s="254"/>
      <c r="I175" s="254"/>
      <c r="J175" s="254"/>
      <c r="K175" s="254"/>
      <c r="L175" s="254"/>
      <c r="M175" s="254"/>
      <c r="N175" s="254"/>
      <c r="O175" s="254"/>
      <c r="P175" s="254"/>
      <c r="Q175" s="254"/>
      <c r="R175" s="254"/>
      <c r="S175" s="254"/>
      <c r="T175" s="254"/>
      <c r="U175" s="254"/>
    </row>
    <row r="176" spans="1:21" s="255" customFormat="1">
      <c r="A176" s="254"/>
      <c r="B176" s="261"/>
      <c r="C176" s="256"/>
      <c r="D176" s="257"/>
      <c r="E176" s="257"/>
      <c r="F176" s="257"/>
      <c r="G176" s="254"/>
      <c r="H176" s="254"/>
      <c r="I176" s="254"/>
      <c r="J176" s="254"/>
      <c r="K176" s="254"/>
      <c r="L176" s="254"/>
      <c r="M176" s="254"/>
      <c r="N176" s="254"/>
      <c r="O176" s="254"/>
      <c r="P176" s="254"/>
      <c r="Q176" s="254"/>
      <c r="R176" s="254"/>
      <c r="S176" s="254"/>
      <c r="T176" s="254"/>
      <c r="U176" s="254"/>
    </row>
    <row r="177" spans="1:21" s="255" customFormat="1">
      <c r="A177" s="254"/>
      <c r="B177" s="261"/>
      <c r="C177" s="256"/>
      <c r="D177" s="257"/>
      <c r="E177" s="257"/>
      <c r="F177" s="257"/>
      <c r="G177" s="254"/>
      <c r="H177" s="254"/>
      <c r="I177" s="254"/>
      <c r="J177" s="254"/>
      <c r="K177" s="254"/>
      <c r="L177" s="254"/>
      <c r="M177" s="254"/>
      <c r="N177" s="254"/>
      <c r="O177" s="254"/>
      <c r="P177" s="254"/>
      <c r="Q177" s="254"/>
      <c r="R177" s="254"/>
      <c r="S177" s="254"/>
      <c r="T177" s="254"/>
      <c r="U177" s="254"/>
    </row>
    <row r="178" spans="1:21" s="255" customFormat="1">
      <c r="A178" s="254"/>
      <c r="B178" s="261"/>
      <c r="C178" s="256"/>
      <c r="D178" s="257"/>
      <c r="E178" s="257"/>
      <c r="F178" s="257"/>
      <c r="G178" s="254"/>
      <c r="H178" s="254"/>
      <c r="I178" s="254"/>
      <c r="J178" s="254"/>
      <c r="K178" s="254"/>
      <c r="L178" s="254"/>
      <c r="M178" s="254"/>
      <c r="N178" s="254"/>
      <c r="O178" s="254"/>
      <c r="P178" s="254"/>
      <c r="Q178" s="254"/>
      <c r="R178" s="254"/>
      <c r="S178" s="254"/>
      <c r="T178" s="254"/>
      <c r="U178" s="254"/>
    </row>
    <row r="179" spans="1:21" s="255" customFormat="1">
      <c r="A179" s="254"/>
      <c r="B179" s="261"/>
      <c r="C179" s="256"/>
      <c r="D179" s="257"/>
      <c r="E179" s="257"/>
      <c r="F179" s="257"/>
      <c r="G179" s="254"/>
      <c r="H179" s="254"/>
      <c r="I179" s="254"/>
      <c r="J179" s="254"/>
      <c r="K179" s="254"/>
      <c r="L179" s="254"/>
      <c r="M179" s="254"/>
      <c r="N179" s="254"/>
      <c r="O179" s="254"/>
      <c r="P179" s="254"/>
      <c r="Q179" s="254"/>
      <c r="R179" s="254"/>
      <c r="S179" s="254"/>
      <c r="T179" s="254"/>
      <c r="U179" s="254"/>
    </row>
    <row r="180" spans="1:21" s="255" customFormat="1">
      <c r="A180" s="254"/>
      <c r="B180" s="261"/>
      <c r="C180" s="256"/>
      <c r="D180" s="257"/>
      <c r="E180" s="257"/>
      <c r="F180" s="257"/>
      <c r="G180" s="254"/>
      <c r="H180" s="254"/>
      <c r="I180" s="254"/>
      <c r="J180" s="254"/>
      <c r="K180" s="254"/>
      <c r="L180" s="254"/>
      <c r="M180" s="254"/>
      <c r="N180" s="254"/>
      <c r="O180" s="254"/>
      <c r="P180" s="254"/>
      <c r="Q180" s="254"/>
      <c r="R180" s="254"/>
      <c r="S180" s="254"/>
      <c r="T180" s="254"/>
      <c r="U180" s="254"/>
    </row>
    <row r="181" spans="1:21" s="255" customFormat="1">
      <c r="A181" s="254"/>
      <c r="B181" s="261"/>
      <c r="C181" s="256"/>
      <c r="D181" s="257"/>
      <c r="E181" s="257"/>
      <c r="F181" s="257"/>
      <c r="G181" s="254"/>
      <c r="H181" s="254"/>
      <c r="I181" s="254"/>
      <c r="J181" s="254"/>
      <c r="K181" s="254"/>
      <c r="L181" s="254"/>
      <c r="M181" s="254"/>
      <c r="N181" s="254"/>
      <c r="O181" s="254"/>
      <c r="P181" s="254"/>
      <c r="Q181" s="254"/>
      <c r="R181" s="254"/>
      <c r="S181" s="254"/>
      <c r="T181" s="254"/>
      <c r="U181" s="254"/>
    </row>
    <row r="182" spans="1:21" s="255" customFormat="1">
      <c r="A182" s="254"/>
      <c r="B182" s="261"/>
      <c r="C182" s="256"/>
      <c r="D182" s="257"/>
      <c r="E182" s="257"/>
      <c r="F182" s="257"/>
      <c r="G182" s="254"/>
      <c r="H182" s="254"/>
      <c r="I182" s="254"/>
      <c r="J182" s="254"/>
      <c r="K182" s="254"/>
      <c r="L182" s="254"/>
      <c r="M182" s="254"/>
      <c r="N182" s="254"/>
      <c r="O182" s="254"/>
      <c r="P182" s="254"/>
      <c r="Q182" s="254"/>
      <c r="R182" s="254"/>
      <c r="S182" s="254"/>
      <c r="T182" s="254"/>
      <c r="U182" s="254"/>
    </row>
    <row r="183" spans="1:21" s="255" customFormat="1">
      <c r="A183" s="254"/>
      <c r="B183" s="261"/>
      <c r="C183" s="256"/>
      <c r="D183" s="257"/>
      <c r="E183" s="257"/>
      <c r="F183" s="257"/>
      <c r="G183" s="254"/>
      <c r="H183" s="254"/>
      <c r="I183" s="254"/>
      <c r="J183" s="254"/>
      <c r="K183" s="254"/>
      <c r="L183" s="254"/>
      <c r="M183" s="254"/>
      <c r="N183" s="254"/>
      <c r="O183" s="254"/>
      <c r="P183" s="254"/>
      <c r="Q183" s="254"/>
      <c r="R183" s="254"/>
      <c r="S183" s="254"/>
      <c r="T183" s="254"/>
      <c r="U183" s="254"/>
    </row>
    <row r="184" spans="1:21" s="255" customFormat="1">
      <c r="A184" s="254"/>
      <c r="B184" s="261"/>
      <c r="C184" s="256"/>
      <c r="D184" s="257"/>
      <c r="E184" s="257"/>
      <c r="F184" s="257"/>
      <c r="G184" s="254"/>
      <c r="H184" s="254"/>
      <c r="I184" s="254"/>
      <c r="J184" s="254"/>
      <c r="K184" s="254"/>
      <c r="L184" s="254"/>
      <c r="M184" s="254"/>
      <c r="N184" s="254"/>
      <c r="O184" s="254"/>
      <c r="P184" s="254"/>
      <c r="Q184" s="254"/>
      <c r="R184" s="254"/>
      <c r="S184" s="254"/>
      <c r="T184" s="254"/>
      <c r="U184" s="254"/>
    </row>
    <row r="185" spans="1:21" s="255" customFormat="1">
      <c r="A185" s="254"/>
      <c r="B185" s="261"/>
      <c r="C185" s="256"/>
      <c r="D185" s="257"/>
      <c r="E185" s="257"/>
      <c r="F185" s="257"/>
      <c r="G185" s="254"/>
      <c r="H185" s="254"/>
      <c r="I185" s="254"/>
      <c r="J185" s="254"/>
      <c r="K185" s="254"/>
      <c r="L185" s="254"/>
      <c r="M185" s="254"/>
      <c r="N185" s="254"/>
      <c r="O185" s="254"/>
      <c r="P185" s="254"/>
      <c r="Q185" s="254"/>
      <c r="R185" s="254"/>
      <c r="S185" s="254"/>
      <c r="T185" s="254"/>
      <c r="U185" s="254"/>
    </row>
    <row r="186" spans="1:21" s="255" customFormat="1">
      <c r="A186" s="254"/>
      <c r="B186" s="261"/>
      <c r="C186" s="256"/>
      <c r="D186" s="257"/>
      <c r="E186" s="257"/>
      <c r="F186" s="257"/>
      <c r="G186" s="254"/>
      <c r="H186" s="254"/>
      <c r="I186" s="254"/>
      <c r="J186" s="254"/>
      <c r="K186" s="254"/>
      <c r="L186" s="254"/>
      <c r="M186" s="254"/>
      <c r="N186" s="254"/>
      <c r="O186" s="254"/>
      <c r="P186" s="254"/>
      <c r="Q186" s="254"/>
      <c r="R186" s="254"/>
      <c r="S186" s="254"/>
      <c r="T186" s="254"/>
      <c r="U186" s="254"/>
    </row>
    <row r="187" spans="1:21" s="255" customFormat="1">
      <c r="A187" s="254"/>
      <c r="B187" s="261"/>
      <c r="C187" s="256"/>
      <c r="D187" s="257"/>
      <c r="E187" s="257"/>
      <c r="F187" s="257"/>
      <c r="G187" s="254"/>
      <c r="H187" s="254"/>
      <c r="I187" s="254"/>
      <c r="J187" s="254"/>
      <c r="K187" s="254"/>
      <c r="L187" s="254"/>
      <c r="M187" s="254"/>
      <c r="N187" s="254"/>
      <c r="O187" s="254"/>
      <c r="P187" s="254"/>
      <c r="Q187" s="254"/>
      <c r="R187" s="254"/>
      <c r="S187" s="254"/>
      <c r="T187" s="254"/>
      <c r="U187" s="254"/>
    </row>
    <row r="188" spans="1:21" s="255" customFormat="1">
      <c r="A188" s="254"/>
      <c r="B188" s="261"/>
      <c r="C188" s="256"/>
      <c r="D188" s="257"/>
      <c r="E188" s="257"/>
      <c r="F188" s="257"/>
      <c r="G188" s="254"/>
      <c r="H188" s="254"/>
      <c r="I188" s="254"/>
      <c r="J188" s="254"/>
      <c r="K188" s="254"/>
      <c r="L188" s="254"/>
      <c r="M188" s="254"/>
      <c r="N188" s="254"/>
      <c r="O188" s="254"/>
      <c r="P188" s="254"/>
      <c r="Q188" s="254"/>
      <c r="R188" s="254"/>
      <c r="S188" s="254"/>
      <c r="T188" s="254"/>
      <c r="U188" s="254"/>
    </row>
    <row r="189" spans="1:21" s="255" customFormat="1">
      <c r="A189" s="254"/>
      <c r="B189" s="261"/>
      <c r="C189" s="256"/>
      <c r="D189" s="257"/>
      <c r="E189" s="257"/>
      <c r="F189" s="257"/>
      <c r="G189" s="254"/>
      <c r="H189" s="254"/>
      <c r="I189" s="254"/>
      <c r="J189" s="254"/>
      <c r="K189" s="254"/>
      <c r="L189" s="254"/>
      <c r="M189" s="254"/>
      <c r="N189" s="254"/>
      <c r="O189" s="254"/>
      <c r="P189" s="254"/>
      <c r="Q189" s="254"/>
      <c r="R189" s="254"/>
      <c r="S189" s="254"/>
      <c r="T189" s="254"/>
      <c r="U189" s="254"/>
    </row>
    <row r="190" spans="1:21" s="255" customFormat="1">
      <c r="A190" s="254"/>
      <c r="B190" s="261"/>
      <c r="C190" s="256"/>
      <c r="D190" s="257"/>
      <c r="E190" s="257"/>
      <c r="F190" s="257"/>
      <c r="G190" s="254"/>
      <c r="H190" s="254"/>
      <c r="I190" s="254"/>
      <c r="J190" s="254"/>
      <c r="K190" s="254"/>
      <c r="L190" s="254"/>
      <c r="M190" s="254"/>
      <c r="N190" s="254"/>
      <c r="O190" s="254"/>
      <c r="P190" s="254"/>
      <c r="Q190" s="254"/>
      <c r="R190" s="254"/>
      <c r="S190" s="254"/>
      <c r="T190" s="254"/>
      <c r="U190" s="254"/>
    </row>
    <row r="191" spans="1:21" s="255" customFormat="1">
      <c r="A191" s="254"/>
      <c r="B191" s="261"/>
      <c r="C191" s="256"/>
      <c r="D191" s="257"/>
      <c r="E191" s="257"/>
      <c r="F191" s="257"/>
      <c r="G191" s="254"/>
      <c r="H191" s="254"/>
      <c r="I191" s="254"/>
      <c r="J191" s="254"/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  <c r="U191" s="254"/>
    </row>
    <row r="192" spans="1:21" s="255" customFormat="1">
      <c r="A192" s="254"/>
      <c r="B192" s="261"/>
      <c r="C192" s="256"/>
      <c r="D192" s="257"/>
      <c r="E192" s="257"/>
      <c r="F192" s="257"/>
      <c r="G192" s="254"/>
      <c r="H192" s="254"/>
      <c r="I192" s="254"/>
      <c r="J192" s="254"/>
      <c r="K192" s="254"/>
      <c r="L192" s="254"/>
      <c r="M192" s="254"/>
      <c r="N192" s="254"/>
      <c r="O192" s="254"/>
      <c r="P192" s="254"/>
      <c r="Q192" s="254"/>
      <c r="R192" s="254"/>
      <c r="S192" s="254"/>
      <c r="T192" s="254"/>
      <c r="U192" s="254"/>
    </row>
    <row r="193" spans="1:21" s="255" customFormat="1">
      <c r="A193" s="254"/>
      <c r="B193" s="261"/>
      <c r="C193" s="256"/>
      <c r="D193" s="257"/>
      <c r="E193" s="257"/>
      <c r="F193" s="257"/>
      <c r="G193" s="254"/>
      <c r="H193" s="254"/>
      <c r="I193" s="254"/>
      <c r="J193" s="254"/>
      <c r="K193" s="254"/>
      <c r="L193" s="254"/>
      <c r="M193" s="254"/>
      <c r="N193" s="254"/>
      <c r="O193" s="254"/>
      <c r="P193" s="254"/>
      <c r="Q193" s="254"/>
      <c r="R193" s="254"/>
      <c r="S193" s="254"/>
      <c r="T193" s="254"/>
      <c r="U193" s="254"/>
    </row>
    <row r="194" spans="1:21" s="255" customFormat="1">
      <c r="A194" s="254"/>
      <c r="B194" s="261"/>
      <c r="C194" s="256"/>
      <c r="D194" s="257"/>
      <c r="E194" s="257"/>
      <c r="F194" s="257"/>
      <c r="G194" s="254"/>
      <c r="H194" s="254"/>
      <c r="I194" s="254"/>
      <c r="J194" s="254"/>
      <c r="K194" s="254"/>
      <c r="L194" s="254"/>
      <c r="M194" s="254"/>
      <c r="N194" s="254"/>
      <c r="O194" s="254"/>
      <c r="P194" s="254"/>
      <c r="Q194" s="254"/>
      <c r="R194" s="254"/>
      <c r="S194" s="254"/>
      <c r="T194" s="254"/>
      <c r="U194" s="254"/>
    </row>
    <row r="195" spans="1:21" s="255" customFormat="1">
      <c r="A195" s="254"/>
      <c r="B195" s="261"/>
      <c r="C195" s="256"/>
      <c r="D195" s="257"/>
      <c r="E195" s="257"/>
      <c r="F195" s="257"/>
      <c r="G195" s="254"/>
      <c r="H195" s="254"/>
      <c r="I195" s="254"/>
      <c r="J195" s="254"/>
      <c r="K195" s="254"/>
      <c r="L195" s="254"/>
      <c r="M195" s="254"/>
      <c r="N195" s="254"/>
      <c r="O195" s="254"/>
      <c r="P195" s="254"/>
      <c r="Q195" s="254"/>
      <c r="R195" s="254"/>
      <c r="S195" s="254"/>
      <c r="T195" s="254"/>
      <c r="U195" s="254"/>
    </row>
    <row r="196" spans="1:21" s="255" customFormat="1">
      <c r="A196" s="254"/>
      <c r="B196" s="261"/>
      <c r="C196" s="256"/>
      <c r="D196" s="257"/>
      <c r="E196" s="257"/>
      <c r="F196" s="257"/>
      <c r="G196" s="254"/>
      <c r="H196" s="254"/>
      <c r="I196" s="254"/>
      <c r="J196" s="254"/>
      <c r="K196" s="254"/>
      <c r="L196" s="254"/>
      <c r="M196" s="254"/>
      <c r="N196" s="254"/>
      <c r="O196" s="254"/>
      <c r="P196" s="254"/>
      <c r="Q196" s="254"/>
      <c r="R196" s="254"/>
      <c r="S196" s="254"/>
      <c r="T196" s="254"/>
      <c r="U196" s="254"/>
    </row>
    <row r="197" spans="1:21" s="255" customFormat="1">
      <c r="A197" s="254"/>
      <c r="B197" s="261"/>
      <c r="C197" s="256"/>
      <c r="D197" s="257"/>
      <c r="E197" s="257"/>
      <c r="F197" s="257"/>
      <c r="G197" s="254"/>
      <c r="H197" s="254"/>
      <c r="I197" s="254"/>
      <c r="J197" s="254"/>
      <c r="K197" s="254"/>
      <c r="L197" s="254"/>
      <c r="M197" s="254"/>
      <c r="N197" s="254"/>
      <c r="O197" s="254"/>
      <c r="P197" s="254"/>
      <c r="Q197" s="254"/>
      <c r="R197" s="254"/>
      <c r="S197" s="254"/>
      <c r="T197" s="254"/>
      <c r="U197" s="254"/>
    </row>
    <row r="198" spans="1:21" s="255" customFormat="1">
      <c r="A198" s="254"/>
      <c r="B198" s="261"/>
      <c r="C198" s="256"/>
      <c r="D198" s="257"/>
      <c r="E198" s="257"/>
      <c r="F198" s="257"/>
      <c r="G198" s="254"/>
      <c r="H198" s="254"/>
      <c r="I198" s="254"/>
      <c r="J198" s="254"/>
      <c r="K198" s="254"/>
      <c r="L198" s="254"/>
      <c r="M198" s="254"/>
      <c r="N198" s="254"/>
      <c r="O198" s="254"/>
      <c r="P198" s="254"/>
      <c r="Q198" s="254"/>
      <c r="R198" s="254"/>
      <c r="S198" s="254"/>
      <c r="T198" s="254"/>
      <c r="U198" s="254"/>
    </row>
    <row r="199" spans="1:21" s="255" customFormat="1">
      <c r="A199" s="254"/>
      <c r="B199" s="261"/>
      <c r="C199" s="256"/>
      <c r="D199" s="257"/>
      <c r="E199" s="257"/>
      <c r="F199" s="257"/>
      <c r="G199" s="254"/>
      <c r="H199" s="254"/>
      <c r="I199" s="254"/>
      <c r="J199" s="254"/>
      <c r="K199" s="254"/>
      <c r="L199" s="254"/>
      <c r="M199" s="254"/>
      <c r="N199" s="254"/>
      <c r="O199" s="254"/>
      <c r="P199" s="254"/>
      <c r="Q199" s="254"/>
      <c r="R199" s="254"/>
      <c r="S199" s="254"/>
      <c r="T199" s="254"/>
      <c r="U199" s="254"/>
    </row>
    <row r="200" spans="1:21" s="255" customFormat="1">
      <c r="A200" s="254"/>
      <c r="B200" s="261"/>
      <c r="C200" s="256"/>
      <c r="D200" s="257"/>
      <c r="E200" s="257"/>
      <c r="F200" s="257"/>
      <c r="G200" s="254"/>
      <c r="H200" s="254"/>
      <c r="I200" s="254"/>
      <c r="J200" s="254"/>
      <c r="K200" s="254"/>
      <c r="L200" s="254"/>
      <c r="M200" s="254"/>
      <c r="N200" s="254"/>
      <c r="O200" s="254"/>
      <c r="P200" s="254"/>
      <c r="Q200" s="254"/>
      <c r="R200" s="254"/>
      <c r="S200" s="254"/>
      <c r="T200" s="254"/>
      <c r="U200" s="254"/>
    </row>
    <row r="201" spans="1:21" s="255" customFormat="1">
      <c r="A201" s="254"/>
      <c r="B201" s="261"/>
      <c r="C201" s="256"/>
      <c r="D201" s="257"/>
      <c r="E201" s="257"/>
      <c r="F201" s="257"/>
      <c r="G201" s="254"/>
      <c r="H201" s="254"/>
      <c r="I201" s="254"/>
      <c r="J201" s="254"/>
      <c r="K201" s="254"/>
      <c r="L201" s="254"/>
      <c r="M201" s="254"/>
      <c r="N201" s="254"/>
      <c r="O201" s="254"/>
      <c r="P201" s="254"/>
      <c r="Q201" s="254"/>
      <c r="R201" s="254"/>
      <c r="S201" s="254"/>
      <c r="T201" s="254"/>
      <c r="U201" s="254"/>
    </row>
    <row r="202" spans="1:21" s="255" customFormat="1">
      <c r="A202" s="254"/>
      <c r="B202" s="261"/>
      <c r="C202" s="256"/>
      <c r="D202" s="257"/>
      <c r="E202" s="257"/>
      <c r="F202" s="257"/>
      <c r="G202" s="254"/>
      <c r="H202" s="254"/>
      <c r="I202" s="254"/>
      <c r="J202" s="254"/>
      <c r="K202" s="254"/>
      <c r="L202" s="254"/>
      <c r="M202" s="254"/>
      <c r="N202" s="254"/>
      <c r="O202" s="254"/>
      <c r="P202" s="254"/>
      <c r="Q202" s="254"/>
      <c r="R202" s="254"/>
      <c r="S202" s="254"/>
      <c r="T202" s="254"/>
      <c r="U202" s="254"/>
    </row>
    <row r="203" spans="1:21" s="255" customFormat="1">
      <c r="A203" s="254"/>
      <c r="B203" s="261"/>
      <c r="C203" s="256"/>
      <c r="D203" s="257"/>
      <c r="E203" s="257"/>
      <c r="F203" s="257"/>
      <c r="G203" s="254"/>
      <c r="H203" s="254"/>
      <c r="I203" s="254"/>
      <c r="J203" s="254"/>
      <c r="K203" s="254"/>
      <c r="L203" s="254"/>
      <c r="M203" s="254"/>
      <c r="N203" s="254"/>
      <c r="O203" s="254"/>
      <c r="P203" s="254"/>
      <c r="Q203" s="254"/>
      <c r="R203" s="254"/>
      <c r="S203" s="254"/>
      <c r="T203" s="254"/>
      <c r="U203" s="254"/>
    </row>
    <row r="204" spans="1:21" s="255" customFormat="1">
      <c r="A204" s="254"/>
      <c r="B204" s="261"/>
      <c r="C204" s="256"/>
      <c r="D204" s="257"/>
      <c r="E204" s="257"/>
      <c r="F204" s="257"/>
      <c r="G204" s="254"/>
      <c r="H204" s="254"/>
      <c r="I204" s="254"/>
      <c r="J204" s="254"/>
      <c r="K204" s="254"/>
      <c r="L204" s="254"/>
      <c r="M204" s="254"/>
      <c r="N204" s="254"/>
      <c r="O204" s="254"/>
      <c r="P204" s="254"/>
      <c r="Q204" s="254"/>
      <c r="R204" s="254"/>
      <c r="S204" s="254"/>
      <c r="T204" s="254"/>
      <c r="U204" s="254"/>
    </row>
    <row r="205" spans="1:21" s="255" customFormat="1">
      <c r="A205" s="254"/>
      <c r="B205" s="261"/>
      <c r="C205" s="256"/>
      <c r="D205" s="257"/>
      <c r="E205" s="257"/>
      <c r="F205" s="257"/>
      <c r="G205" s="254"/>
      <c r="H205" s="254"/>
      <c r="I205" s="254"/>
      <c r="J205" s="254"/>
      <c r="K205" s="254"/>
      <c r="L205" s="254"/>
      <c r="M205" s="254"/>
      <c r="N205" s="254"/>
      <c r="O205" s="254"/>
      <c r="P205" s="254"/>
      <c r="Q205" s="254"/>
      <c r="R205" s="254"/>
      <c r="S205" s="254"/>
      <c r="T205" s="254"/>
      <c r="U205" s="254"/>
    </row>
    <row r="206" spans="1:21" s="255" customFormat="1">
      <c r="A206" s="254"/>
      <c r="B206" s="261"/>
      <c r="C206" s="256"/>
      <c r="D206" s="257"/>
      <c r="E206" s="257"/>
      <c r="F206" s="257"/>
      <c r="G206" s="254"/>
      <c r="H206" s="254"/>
      <c r="I206" s="254"/>
      <c r="J206" s="254"/>
      <c r="K206" s="254"/>
      <c r="L206" s="254"/>
      <c r="M206" s="254"/>
      <c r="N206" s="254"/>
      <c r="O206" s="254"/>
      <c r="P206" s="254"/>
      <c r="Q206" s="254"/>
      <c r="R206" s="254"/>
      <c r="S206" s="254"/>
      <c r="T206" s="254"/>
      <c r="U206" s="254"/>
    </row>
    <row r="207" spans="1:21" s="255" customFormat="1">
      <c r="A207" s="254"/>
      <c r="B207" s="261"/>
      <c r="C207" s="256"/>
      <c r="D207" s="257"/>
      <c r="E207" s="257"/>
      <c r="F207" s="257"/>
      <c r="G207" s="254"/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  <c r="U207" s="254"/>
    </row>
    <row r="208" spans="1:21" s="255" customFormat="1">
      <c r="A208" s="254"/>
      <c r="B208" s="261"/>
      <c r="C208" s="256"/>
      <c r="D208" s="257"/>
      <c r="E208" s="257"/>
      <c r="F208" s="257"/>
      <c r="G208" s="254"/>
      <c r="H208" s="254"/>
      <c r="I208" s="254"/>
      <c r="J208" s="254"/>
      <c r="K208" s="254"/>
      <c r="L208" s="254"/>
      <c r="M208" s="254"/>
      <c r="N208" s="254"/>
      <c r="O208" s="254"/>
      <c r="P208" s="254"/>
      <c r="Q208" s="254"/>
      <c r="R208" s="254"/>
      <c r="S208" s="254"/>
      <c r="T208" s="254"/>
      <c r="U208" s="254"/>
    </row>
    <row r="209" spans="1:21" s="255" customFormat="1">
      <c r="A209" s="254"/>
      <c r="B209" s="261"/>
      <c r="C209" s="256"/>
      <c r="D209" s="257"/>
      <c r="E209" s="257"/>
      <c r="F209" s="257"/>
      <c r="G209" s="254"/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  <c r="S209" s="254"/>
      <c r="T209" s="254"/>
      <c r="U209" s="254"/>
    </row>
    <row r="210" spans="1:21" s="255" customFormat="1">
      <c r="A210" s="254"/>
      <c r="B210" s="261"/>
      <c r="C210" s="256"/>
      <c r="D210" s="257"/>
      <c r="E210" s="257"/>
      <c r="F210" s="257"/>
      <c r="G210" s="254"/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4"/>
      <c r="S210" s="254"/>
      <c r="T210" s="254"/>
      <c r="U210" s="254"/>
    </row>
    <row r="211" spans="1:21" s="255" customFormat="1">
      <c r="A211" s="254"/>
      <c r="B211" s="261"/>
      <c r="C211" s="256"/>
      <c r="D211" s="257"/>
      <c r="E211" s="257"/>
      <c r="F211" s="257"/>
      <c r="G211" s="254"/>
      <c r="H211" s="254"/>
      <c r="I211" s="254"/>
      <c r="J211" s="254"/>
      <c r="K211" s="254"/>
      <c r="L211" s="254"/>
      <c r="M211" s="254"/>
      <c r="N211" s="254"/>
      <c r="O211" s="254"/>
      <c r="P211" s="254"/>
      <c r="Q211" s="254"/>
      <c r="R211" s="254"/>
      <c r="S211" s="254"/>
      <c r="T211" s="254"/>
      <c r="U211" s="254"/>
    </row>
    <row r="212" spans="1:21" s="255" customFormat="1">
      <c r="A212" s="254"/>
      <c r="B212" s="261"/>
      <c r="C212" s="256"/>
      <c r="D212" s="257"/>
      <c r="E212" s="257"/>
      <c r="F212" s="257"/>
      <c r="G212" s="254"/>
      <c r="H212" s="254"/>
      <c r="I212" s="254"/>
      <c r="J212" s="254"/>
      <c r="K212" s="254"/>
      <c r="L212" s="254"/>
      <c r="M212" s="254"/>
      <c r="N212" s="254"/>
      <c r="O212" s="254"/>
      <c r="P212" s="254"/>
      <c r="Q212" s="254"/>
      <c r="R212" s="254"/>
      <c r="S212" s="254"/>
      <c r="T212" s="254"/>
      <c r="U212" s="254"/>
    </row>
    <row r="213" spans="1:21" s="255" customFormat="1">
      <c r="A213" s="254"/>
      <c r="B213" s="261"/>
      <c r="C213" s="256"/>
      <c r="D213" s="257"/>
      <c r="E213" s="257"/>
      <c r="F213" s="257"/>
      <c r="G213" s="254"/>
      <c r="H213" s="254"/>
      <c r="I213" s="254"/>
      <c r="J213" s="254"/>
      <c r="K213" s="254"/>
      <c r="L213" s="254"/>
      <c r="M213" s="254"/>
      <c r="N213" s="254"/>
      <c r="O213" s="254"/>
      <c r="P213" s="254"/>
      <c r="Q213" s="254"/>
      <c r="R213" s="254"/>
      <c r="S213" s="254"/>
      <c r="T213" s="254"/>
      <c r="U213" s="254"/>
    </row>
    <row r="214" spans="1:21" s="255" customFormat="1">
      <c r="A214" s="254"/>
      <c r="B214" s="261"/>
      <c r="C214" s="256"/>
      <c r="D214" s="257"/>
      <c r="E214" s="257"/>
      <c r="F214" s="257"/>
      <c r="G214" s="254"/>
      <c r="H214" s="254"/>
      <c r="I214" s="254"/>
      <c r="J214" s="254"/>
      <c r="K214" s="254"/>
      <c r="L214" s="254"/>
      <c r="M214" s="254"/>
      <c r="N214" s="254"/>
      <c r="O214" s="254"/>
      <c r="P214" s="254"/>
      <c r="Q214" s="254"/>
      <c r="R214" s="254"/>
      <c r="S214" s="254"/>
      <c r="T214" s="254"/>
      <c r="U214" s="254"/>
    </row>
    <row r="215" spans="1:21" s="255" customFormat="1">
      <c r="A215" s="254"/>
      <c r="B215" s="261"/>
      <c r="C215" s="256"/>
      <c r="D215" s="257"/>
      <c r="E215" s="257"/>
      <c r="F215" s="257"/>
      <c r="G215" s="254"/>
      <c r="H215" s="254"/>
      <c r="I215" s="254"/>
      <c r="J215" s="254"/>
      <c r="K215" s="254"/>
      <c r="L215" s="254"/>
      <c r="M215" s="254"/>
      <c r="N215" s="254"/>
      <c r="O215" s="254"/>
      <c r="P215" s="254"/>
      <c r="Q215" s="254"/>
      <c r="R215" s="254"/>
      <c r="S215" s="254"/>
      <c r="T215" s="254"/>
      <c r="U215" s="254"/>
    </row>
    <row r="216" spans="1:21" s="255" customFormat="1">
      <c r="A216" s="254"/>
      <c r="B216" s="261"/>
      <c r="C216" s="256"/>
      <c r="D216" s="257"/>
      <c r="E216" s="257"/>
      <c r="F216" s="257"/>
      <c r="G216" s="254"/>
      <c r="H216" s="254"/>
      <c r="I216" s="254"/>
      <c r="J216" s="254"/>
      <c r="K216" s="254"/>
      <c r="L216" s="254"/>
      <c r="M216" s="254"/>
      <c r="N216" s="254"/>
      <c r="O216" s="254"/>
      <c r="P216" s="254"/>
      <c r="Q216" s="254"/>
      <c r="R216" s="254"/>
      <c r="S216" s="254"/>
      <c r="T216" s="254"/>
      <c r="U216" s="254"/>
    </row>
    <row r="217" spans="1:21" s="255" customFormat="1">
      <c r="A217" s="254"/>
      <c r="B217" s="261"/>
      <c r="C217" s="256"/>
      <c r="D217" s="257"/>
      <c r="E217" s="257"/>
      <c r="F217" s="257"/>
      <c r="G217" s="254"/>
      <c r="H217" s="254"/>
      <c r="I217" s="254"/>
      <c r="J217" s="254"/>
      <c r="K217" s="254"/>
      <c r="L217" s="254"/>
      <c r="M217" s="254"/>
      <c r="N217" s="254"/>
      <c r="O217" s="254"/>
      <c r="P217" s="254"/>
      <c r="Q217" s="254"/>
      <c r="R217" s="254"/>
      <c r="S217" s="254"/>
      <c r="T217" s="254"/>
      <c r="U217" s="254"/>
    </row>
    <row r="218" spans="1:21" s="255" customFormat="1">
      <c r="A218" s="254"/>
      <c r="B218" s="261"/>
      <c r="C218" s="256"/>
      <c r="D218" s="257"/>
      <c r="E218" s="257"/>
      <c r="F218" s="257"/>
      <c r="G218" s="254"/>
      <c r="H218" s="254"/>
      <c r="I218" s="254"/>
      <c r="J218" s="254"/>
      <c r="K218" s="254"/>
      <c r="L218" s="254"/>
      <c r="M218" s="254"/>
      <c r="N218" s="254"/>
      <c r="O218" s="254"/>
      <c r="P218" s="254"/>
      <c r="Q218" s="254"/>
      <c r="R218" s="254"/>
      <c r="S218" s="254"/>
      <c r="T218" s="254"/>
      <c r="U218" s="254"/>
    </row>
    <row r="219" spans="1:21" s="255" customFormat="1">
      <c r="A219" s="254"/>
      <c r="B219" s="261"/>
      <c r="C219" s="256"/>
      <c r="D219" s="257"/>
      <c r="E219" s="257"/>
      <c r="F219" s="257"/>
      <c r="G219" s="254"/>
      <c r="H219" s="254"/>
      <c r="I219" s="254"/>
      <c r="J219" s="254"/>
      <c r="K219" s="254"/>
      <c r="L219" s="254"/>
      <c r="M219" s="254"/>
      <c r="N219" s="254"/>
      <c r="O219" s="254"/>
      <c r="P219" s="254"/>
      <c r="Q219" s="254"/>
      <c r="R219" s="254"/>
      <c r="S219" s="254"/>
      <c r="T219" s="254"/>
      <c r="U219" s="254"/>
    </row>
    <row r="220" spans="1:21" s="255" customFormat="1">
      <c r="A220" s="254"/>
      <c r="B220" s="261"/>
      <c r="C220" s="256"/>
      <c r="D220" s="257"/>
      <c r="E220" s="257"/>
      <c r="F220" s="257"/>
      <c r="G220" s="254"/>
      <c r="H220" s="254"/>
      <c r="I220" s="254"/>
      <c r="J220" s="254"/>
      <c r="K220" s="254"/>
      <c r="L220" s="254"/>
      <c r="M220" s="254"/>
      <c r="N220" s="254"/>
      <c r="O220" s="254"/>
      <c r="P220" s="254"/>
      <c r="Q220" s="254"/>
      <c r="R220" s="254"/>
      <c r="S220" s="254"/>
      <c r="T220" s="254"/>
      <c r="U220" s="254"/>
    </row>
    <row r="221" spans="1:21" s="255" customFormat="1">
      <c r="A221" s="254"/>
      <c r="B221" s="261"/>
      <c r="C221" s="256"/>
      <c r="D221" s="257"/>
      <c r="E221" s="257"/>
      <c r="F221" s="257"/>
      <c r="G221" s="254"/>
      <c r="H221" s="254"/>
      <c r="I221" s="254"/>
      <c r="J221" s="254"/>
      <c r="K221" s="254"/>
      <c r="L221" s="254"/>
      <c r="M221" s="254"/>
      <c r="N221" s="254"/>
      <c r="O221" s="254"/>
      <c r="P221" s="254"/>
      <c r="Q221" s="254"/>
      <c r="R221" s="254"/>
      <c r="S221" s="254"/>
      <c r="T221" s="254"/>
      <c r="U221" s="254"/>
    </row>
    <row r="222" spans="1:21" s="255" customFormat="1">
      <c r="A222" s="254"/>
      <c r="B222" s="261"/>
      <c r="C222" s="256"/>
      <c r="D222" s="257"/>
      <c r="E222" s="257"/>
      <c r="F222" s="257"/>
      <c r="G222" s="254"/>
      <c r="H222" s="254"/>
      <c r="I222" s="254"/>
      <c r="J222" s="254"/>
      <c r="K222" s="254"/>
      <c r="L222" s="254"/>
      <c r="M222" s="254"/>
      <c r="N222" s="254"/>
      <c r="O222" s="254"/>
      <c r="P222" s="254"/>
      <c r="Q222" s="254"/>
      <c r="R222" s="254"/>
      <c r="S222" s="254"/>
      <c r="T222" s="254"/>
      <c r="U222" s="254"/>
    </row>
    <row r="223" spans="1:21" s="255" customFormat="1">
      <c r="A223" s="254"/>
      <c r="B223" s="261"/>
      <c r="C223" s="256"/>
      <c r="D223" s="257"/>
      <c r="E223" s="257"/>
      <c r="F223" s="257"/>
      <c r="G223" s="254"/>
      <c r="H223" s="254"/>
      <c r="I223" s="254"/>
      <c r="J223" s="254"/>
      <c r="K223" s="254"/>
      <c r="L223" s="254"/>
      <c r="M223" s="254"/>
      <c r="N223" s="254"/>
      <c r="O223" s="254"/>
      <c r="P223" s="254"/>
      <c r="Q223" s="254"/>
      <c r="R223" s="254"/>
      <c r="S223" s="254"/>
      <c r="T223" s="254"/>
      <c r="U223" s="254"/>
    </row>
    <row r="224" spans="1:21" s="255" customFormat="1">
      <c r="A224" s="254"/>
      <c r="B224" s="261"/>
      <c r="C224" s="256"/>
      <c r="D224" s="257"/>
      <c r="E224" s="257"/>
      <c r="F224" s="257"/>
      <c r="G224" s="254"/>
      <c r="H224" s="254"/>
      <c r="I224" s="254"/>
      <c r="J224" s="254"/>
      <c r="K224" s="254"/>
      <c r="L224" s="254"/>
      <c r="M224" s="254"/>
      <c r="N224" s="254"/>
      <c r="O224" s="254"/>
      <c r="P224" s="254"/>
      <c r="Q224" s="254"/>
      <c r="R224" s="254"/>
      <c r="S224" s="254"/>
      <c r="T224" s="254"/>
      <c r="U224" s="254"/>
    </row>
    <row r="225" spans="1:21" s="255" customFormat="1">
      <c r="A225" s="254"/>
      <c r="B225" s="261"/>
      <c r="C225" s="256"/>
      <c r="D225" s="257"/>
      <c r="E225" s="257"/>
      <c r="F225" s="257"/>
      <c r="G225" s="254"/>
      <c r="H225" s="254"/>
      <c r="I225" s="254"/>
      <c r="J225" s="254"/>
      <c r="K225" s="254"/>
      <c r="L225" s="254"/>
      <c r="M225" s="254"/>
      <c r="N225" s="254"/>
      <c r="O225" s="254"/>
      <c r="P225" s="254"/>
      <c r="Q225" s="254"/>
      <c r="R225" s="254"/>
      <c r="S225" s="254"/>
      <c r="T225" s="254"/>
      <c r="U225" s="254"/>
    </row>
    <row r="226" spans="1:21" s="255" customFormat="1">
      <c r="A226" s="254"/>
      <c r="B226" s="261"/>
      <c r="C226" s="256"/>
      <c r="D226" s="257"/>
      <c r="E226" s="257"/>
      <c r="F226" s="257"/>
      <c r="G226" s="254"/>
      <c r="H226" s="254"/>
      <c r="I226" s="254"/>
      <c r="J226" s="254"/>
      <c r="K226" s="254"/>
      <c r="L226" s="254"/>
      <c r="M226" s="254"/>
      <c r="N226" s="254"/>
      <c r="O226" s="254"/>
      <c r="P226" s="254"/>
      <c r="Q226" s="254"/>
      <c r="R226" s="254"/>
      <c r="S226" s="254"/>
      <c r="T226" s="254"/>
      <c r="U226" s="254"/>
    </row>
    <row r="227" spans="1:21" s="255" customFormat="1">
      <c r="A227" s="254"/>
      <c r="B227" s="261"/>
      <c r="C227" s="256"/>
      <c r="D227" s="257"/>
      <c r="E227" s="257"/>
      <c r="F227" s="257"/>
      <c r="G227" s="254"/>
      <c r="H227" s="254"/>
      <c r="I227" s="254"/>
      <c r="J227" s="254"/>
      <c r="K227" s="254"/>
      <c r="L227" s="254"/>
      <c r="M227" s="254"/>
      <c r="N227" s="254"/>
      <c r="O227" s="254"/>
      <c r="P227" s="254"/>
      <c r="Q227" s="254"/>
      <c r="R227" s="254"/>
      <c r="S227" s="254"/>
      <c r="T227" s="254"/>
      <c r="U227" s="254"/>
    </row>
    <row r="228" spans="1:21" s="255" customFormat="1">
      <c r="A228" s="254"/>
      <c r="B228" s="261"/>
      <c r="C228" s="256"/>
      <c r="D228" s="257"/>
      <c r="E228" s="257"/>
      <c r="F228" s="257"/>
      <c r="G228" s="254"/>
      <c r="H228" s="254"/>
      <c r="I228" s="254"/>
      <c r="J228" s="254"/>
      <c r="K228" s="254"/>
      <c r="L228" s="254"/>
      <c r="M228" s="254"/>
      <c r="N228" s="254"/>
      <c r="O228" s="254"/>
      <c r="P228" s="254"/>
      <c r="Q228" s="254"/>
      <c r="R228" s="254"/>
      <c r="S228" s="254"/>
      <c r="T228" s="254"/>
      <c r="U228" s="254"/>
    </row>
    <row r="229" spans="1:21" s="255" customFormat="1">
      <c r="A229" s="254"/>
      <c r="B229" s="261"/>
      <c r="C229" s="256"/>
      <c r="D229" s="257"/>
      <c r="E229" s="257"/>
      <c r="F229" s="257"/>
      <c r="G229" s="254"/>
      <c r="H229" s="254"/>
      <c r="I229" s="254"/>
      <c r="J229" s="254"/>
      <c r="K229" s="254"/>
      <c r="L229" s="254"/>
      <c r="M229" s="254"/>
      <c r="N229" s="254"/>
      <c r="O229" s="254"/>
      <c r="P229" s="254"/>
      <c r="Q229" s="254"/>
      <c r="R229" s="254"/>
      <c r="S229" s="254"/>
      <c r="T229" s="254"/>
      <c r="U229" s="254"/>
    </row>
    <row r="230" spans="1:21" s="255" customFormat="1">
      <c r="A230" s="254"/>
      <c r="B230" s="261"/>
      <c r="C230" s="256"/>
      <c r="D230" s="257"/>
      <c r="E230" s="257"/>
      <c r="F230" s="257"/>
      <c r="G230" s="254"/>
      <c r="H230" s="254"/>
      <c r="I230" s="254"/>
      <c r="J230" s="254"/>
      <c r="K230" s="254"/>
      <c r="L230" s="254"/>
      <c r="M230" s="254"/>
      <c r="N230" s="254"/>
      <c r="O230" s="254"/>
      <c r="P230" s="254"/>
      <c r="Q230" s="254"/>
      <c r="R230" s="254"/>
      <c r="S230" s="254"/>
      <c r="T230" s="254"/>
      <c r="U230" s="254"/>
    </row>
    <row r="231" spans="1:21" s="255" customFormat="1">
      <c r="A231" s="254"/>
      <c r="B231" s="261"/>
      <c r="C231" s="256"/>
      <c r="D231" s="257"/>
      <c r="E231" s="257"/>
      <c r="F231" s="257"/>
      <c r="G231" s="254"/>
      <c r="H231" s="254"/>
      <c r="I231" s="254"/>
      <c r="J231" s="254"/>
      <c r="K231" s="254"/>
      <c r="L231" s="254"/>
      <c r="M231" s="254"/>
      <c r="N231" s="254"/>
      <c r="O231" s="254"/>
      <c r="P231" s="254"/>
      <c r="Q231" s="254"/>
      <c r="R231" s="254"/>
      <c r="S231" s="254"/>
      <c r="T231" s="254"/>
      <c r="U231" s="254"/>
    </row>
    <row r="232" spans="1:21" s="255" customFormat="1">
      <c r="A232" s="254"/>
      <c r="B232" s="261"/>
      <c r="C232" s="256"/>
      <c r="D232" s="257"/>
      <c r="E232" s="257"/>
      <c r="F232" s="257"/>
      <c r="G232" s="254"/>
      <c r="H232" s="254"/>
      <c r="I232" s="254"/>
      <c r="J232" s="254"/>
      <c r="K232" s="254"/>
      <c r="L232" s="254"/>
      <c r="M232" s="254"/>
      <c r="N232" s="254"/>
      <c r="O232" s="254"/>
      <c r="P232" s="254"/>
      <c r="Q232" s="254"/>
      <c r="R232" s="254"/>
      <c r="S232" s="254"/>
      <c r="T232" s="254"/>
      <c r="U232" s="254"/>
    </row>
    <row r="233" spans="1:21" s="255" customFormat="1">
      <c r="A233" s="254"/>
      <c r="B233" s="261"/>
      <c r="C233" s="256"/>
      <c r="D233" s="257"/>
      <c r="E233" s="257"/>
      <c r="F233" s="257"/>
      <c r="G233" s="254"/>
      <c r="H233" s="254"/>
      <c r="I233" s="254"/>
      <c r="J233" s="254"/>
      <c r="K233" s="254"/>
      <c r="L233" s="254"/>
      <c r="M233" s="254"/>
      <c r="N233" s="254"/>
      <c r="O233" s="254"/>
      <c r="P233" s="254"/>
      <c r="Q233" s="254"/>
      <c r="R233" s="254"/>
      <c r="S233" s="254"/>
      <c r="T233" s="254"/>
      <c r="U233" s="254"/>
    </row>
    <row r="234" spans="1:21" s="255" customFormat="1">
      <c r="A234" s="254"/>
      <c r="B234" s="261"/>
      <c r="C234" s="256"/>
      <c r="D234" s="257"/>
      <c r="E234" s="257"/>
      <c r="F234" s="257"/>
      <c r="G234" s="254"/>
      <c r="H234" s="254"/>
      <c r="I234" s="254"/>
      <c r="J234" s="254"/>
      <c r="K234" s="254"/>
      <c r="L234" s="254"/>
      <c r="M234" s="254"/>
      <c r="N234" s="254"/>
      <c r="O234" s="254"/>
      <c r="P234" s="254"/>
      <c r="Q234" s="254"/>
      <c r="R234" s="254"/>
      <c r="S234" s="254"/>
      <c r="T234" s="254"/>
      <c r="U234" s="254"/>
    </row>
    <row r="235" spans="1:21" s="255" customFormat="1">
      <c r="A235" s="254"/>
      <c r="B235" s="261"/>
      <c r="C235" s="256"/>
      <c r="D235" s="257"/>
      <c r="E235" s="257"/>
      <c r="F235" s="257"/>
      <c r="G235" s="254"/>
      <c r="H235" s="254"/>
      <c r="I235" s="254"/>
      <c r="J235" s="254"/>
      <c r="K235" s="254"/>
      <c r="L235" s="254"/>
      <c r="M235" s="254"/>
      <c r="N235" s="254"/>
      <c r="O235" s="254"/>
      <c r="P235" s="254"/>
      <c r="Q235" s="254"/>
      <c r="R235" s="254"/>
      <c r="S235" s="254"/>
      <c r="T235" s="254"/>
      <c r="U235" s="254"/>
    </row>
    <row r="236" spans="1:21" s="255" customFormat="1">
      <c r="A236" s="254"/>
      <c r="B236" s="261"/>
      <c r="C236" s="256"/>
      <c r="D236" s="257"/>
      <c r="E236" s="257"/>
      <c r="F236" s="257"/>
      <c r="G236" s="254"/>
      <c r="H236" s="254"/>
      <c r="I236" s="254"/>
      <c r="J236" s="254"/>
      <c r="K236" s="254"/>
      <c r="L236" s="254"/>
      <c r="M236" s="254"/>
      <c r="N236" s="254"/>
      <c r="O236" s="254"/>
      <c r="P236" s="254"/>
      <c r="Q236" s="254"/>
      <c r="R236" s="254"/>
      <c r="S236" s="254"/>
      <c r="T236" s="254"/>
      <c r="U236" s="254"/>
    </row>
    <row r="237" spans="1:21" s="255" customFormat="1">
      <c r="A237" s="254"/>
      <c r="B237" s="261"/>
      <c r="C237" s="256"/>
      <c r="D237" s="257"/>
      <c r="E237" s="257"/>
      <c r="F237" s="257"/>
      <c r="G237" s="254"/>
      <c r="H237" s="254"/>
      <c r="I237" s="254"/>
      <c r="J237" s="254"/>
      <c r="K237" s="254"/>
      <c r="L237" s="254"/>
      <c r="M237" s="254"/>
      <c r="N237" s="254"/>
      <c r="O237" s="254"/>
      <c r="P237" s="254"/>
      <c r="Q237" s="254"/>
      <c r="R237" s="254"/>
      <c r="S237" s="254"/>
      <c r="T237" s="254"/>
      <c r="U237" s="254"/>
    </row>
    <row r="238" spans="1:21" s="255" customFormat="1">
      <c r="A238" s="254"/>
      <c r="B238" s="261"/>
      <c r="C238" s="256"/>
      <c r="D238" s="257"/>
      <c r="E238" s="257"/>
      <c r="F238" s="257"/>
      <c r="G238" s="254"/>
      <c r="H238" s="254"/>
      <c r="I238" s="254"/>
      <c r="J238" s="254"/>
      <c r="K238" s="254"/>
      <c r="L238" s="254"/>
      <c r="M238" s="254"/>
      <c r="N238" s="254"/>
      <c r="O238" s="254"/>
      <c r="P238" s="254"/>
      <c r="Q238" s="254"/>
      <c r="R238" s="254"/>
      <c r="S238" s="254"/>
      <c r="T238" s="254"/>
      <c r="U238" s="254"/>
    </row>
    <row r="239" spans="1:21" s="255" customFormat="1">
      <c r="A239" s="254"/>
      <c r="B239" s="261"/>
      <c r="C239" s="256"/>
      <c r="D239" s="257"/>
      <c r="E239" s="257"/>
      <c r="F239" s="257"/>
      <c r="G239" s="254"/>
      <c r="H239" s="254"/>
      <c r="I239" s="254"/>
      <c r="J239" s="254"/>
      <c r="K239" s="254"/>
      <c r="L239" s="254"/>
      <c r="M239" s="254"/>
      <c r="N239" s="254"/>
      <c r="O239" s="254"/>
      <c r="P239" s="254"/>
      <c r="Q239" s="254"/>
      <c r="R239" s="254"/>
      <c r="S239" s="254"/>
      <c r="T239" s="254"/>
      <c r="U239" s="254"/>
    </row>
    <row r="240" spans="1:21" s="255" customFormat="1">
      <c r="A240" s="254"/>
      <c r="B240" s="261"/>
      <c r="C240" s="256"/>
      <c r="D240" s="257"/>
      <c r="E240" s="257"/>
      <c r="F240" s="257"/>
      <c r="G240" s="254"/>
      <c r="H240" s="254"/>
      <c r="I240" s="254"/>
      <c r="J240" s="254"/>
      <c r="K240" s="254"/>
      <c r="L240" s="254"/>
      <c r="M240" s="254"/>
      <c r="N240" s="254"/>
      <c r="O240" s="254"/>
      <c r="P240" s="254"/>
      <c r="Q240" s="254"/>
      <c r="R240" s="254"/>
      <c r="S240" s="254"/>
      <c r="T240" s="254"/>
      <c r="U240" s="254"/>
    </row>
    <row r="241" spans="1:21" s="255" customFormat="1">
      <c r="A241" s="254"/>
      <c r="B241" s="261"/>
      <c r="C241" s="256"/>
      <c r="D241" s="257"/>
      <c r="E241" s="257"/>
      <c r="F241" s="257"/>
      <c r="G241" s="254"/>
      <c r="H241" s="254"/>
      <c r="I241" s="254"/>
      <c r="J241" s="254"/>
      <c r="K241" s="254"/>
      <c r="L241" s="254"/>
      <c r="M241" s="254"/>
      <c r="N241" s="254"/>
      <c r="O241" s="254"/>
      <c r="P241" s="254"/>
      <c r="Q241" s="254"/>
      <c r="R241" s="254"/>
      <c r="S241" s="254"/>
      <c r="T241" s="254"/>
      <c r="U241" s="254"/>
    </row>
    <row r="242" spans="1:21" s="255" customFormat="1">
      <c r="A242" s="254"/>
      <c r="B242" s="261"/>
      <c r="C242" s="256"/>
      <c r="D242" s="257"/>
      <c r="E242" s="257"/>
      <c r="F242" s="257"/>
      <c r="G242" s="254"/>
      <c r="H242" s="254"/>
      <c r="I242" s="254"/>
      <c r="J242" s="254"/>
      <c r="K242" s="254"/>
      <c r="L242" s="254"/>
      <c r="M242" s="254"/>
      <c r="N242" s="254"/>
      <c r="O242" s="254"/>
      <c r="P242" s="254"/>
      <c r="Q242" s="254"/>
      <c r="R242" s="254"/>
      <c r="S242" s="254"/>
      <c r="T242" s="254"/>
      <c r="U242" s="254"/>
    </row>
    <row r="243" spans="1:21" s="255" customFormat="1">
      <c r="A243" s="254"/>
      <c r="B243" s="261"/>
      <c r="C243" s="256"/>
      <c r="D243" s="257"/>
      <c r="E243" s="257"/>
      <c r="F243" s="257"/>
      <c r="G243" s="254"/>
      <c r="H243" s="254"/>
      <c r="I243" s="254"/>
      <c r="J243" s="254"/>
      <c r="K243" s="254"/>
      <c r="L243" s="254"/>
      <c r="M243" s="254"/>
      <c r="N243" s="254"/>
      <c r="O243" s="254"/>
      <c r="P243" s="254"/>
      <c r="Q243" s="254"/>
      <c r="R243" s="254"/>
      <c r="S243" s="254"/>
      <c r="T243" s="254"/>
      <c r="U243" s="254"/>
    </row>
    <row r="244" spans="1:21" s="255" customFormat="1">
      <c r="A244" s="254"/>
      <c r="B244" s="261"/>
      <c r="C244" s="256"/>
      <c r="D244" s="257"/>
      <c r="E244" s="257"/>
      <c r="F244" s="257"/>
      <c r="G244" s="254"/>
      <c r="H244" s="254"/>
      <c r="I244" s="254"/>
      <c r="J244" s="254"/>
      <c r="K244" s="254"/>
      <c r="L244" s="254"/>
      <c r="M244" s="254"/>
      <c r="N244" s="254"/>
      <c r="O244" s="254"/>
      <c r="P244" s="254"/>
      <c r="Q244" s="254"/>
      <c r="R244" s="254"/>
      <c r="S244" s="254"/>
      <c r="T244" s="254"/>
      <c r="U244" s="254"/>
    </row>
    <row r="245" spans="1:21" s="255" customFormat="1">
      <c r="A245" s="254"/>
      <c r="B245" s="261"/>
      <c r="C245" s="256"/>
      <c r="D245" s="257"/>
      <c r="E245" s="257"/>
      <c r="F245" s="257"/>
      <c r="G245" s="254"/>
      <c r="H245" s="254"/>
      <c r="I245" s="254"/>
      <c r="J245" s="254"/>
      <c r="K245" s="254"/>
      <c r="L245" s="254"/>
      <c r="M245" s="254"/>
      <c r="N245" s="254"/>
      <c r="O245" s="254"/>
      <c r="P245" s="254"/>
      <c r="Q245" s="254"/>
      <c r="R245" s="254"/>
      <c r="S245" s="254"/>
      <c r="T245" s="254"/>
      <c r="U245" s="254"/>
    </row>
    <row r="246" spans="1:21" s="255" customFormat="1">
      <c r="A246" s="254"/>
      <c r="B246" s="261"/>
      <c r="C246" s="256"/>
      <c r="D246" s="257"/>
      <c r="E246" s="257"/>
      <c r="F246" s="257"/>
      <c r="G246" s="254"/>
      <c r="H246" s="254"/>
      <c r="I246" s="254"/>
      <c r="J246" s="254"/>
      <c r="K246" s="254"/>
      <c r="L246" s="254"/>
      <c r="M246" s="254"/>
      <c r="N246" s="254"/>
      <c r="O246" s="254"/>
      <c r="P246" s="254"/>
      <c r="Q246" s="254"/>
      <c r="R246" s="254"/>
      <c r="S246" s="254"/>
      <c r="T246" s="254"/>
      <c r="U246" s="254"/>
    </row>
    <row r="247" spans="1:21" s="255" customFormat="1">
      <c r="A247" s="254"/>
      <c r="B247" s="261"/>
      <c r="C247" s="256"/>
      <c r="D247" s="257"/>
      <c r="E247" s="257"/>
      <c r="F247" s="257"/>
      <c r="G247" s="254"/>
      <c r="H247" s="254"/>
      <c r="I247" s="254"/>
      <c r="J247" s="254"/>
      <c r="K247" s="254"/>
      <c r="L247" s="254"/>
      <c r="M247" s="254"/>
      <c r="N247" s="254"/>
      <c r="O247" s="254"/>
      <c r="P247" s="254"/>
      <c r="Q247" s="254"/>
      <c r="R247" s="254"/>
      <c r="S247" s="254"/>
      <c r="T247" s="254"/>
      <c r="U247" s="254"/>
    </row>
    <row r="248" spans="1:21" s="255" customFormat="1">
      <c r="A248" s="254"/>
      <c r="B248" s="261"/>
      <c r="C248" s="256"/>
      <c r="D248" s="257"/>
      <c r="E248" s="257"/>
      <c r="F248" s="257"/>
      <c r="G248" s="254"/>
      <c r="H248" s="254"/>
      <c r="I248" s="254"/>
      <c r="J248" s="254"/>
      <c r="K248" s="254"/>
      <c r="L248" s="254"/>
      <c r="M248" s="254"/>
      <c r="N248" s="254"/>
      <c r="O248" s="254"/>
      <c r="P248" s="254"/>
      <c r="Q248" s="254"/>
      <c r="R248" s="254"/>
      <c r="S248" s="254"/>
      <c r="T248" s="254"/>
      <c r="U248" s="254"/>
    </row>
    <row r="249" spans="1:21" s="255" customFormat="1">
      <c r="A249" s="254"/>
      <c r="B249" s="261"/>
      <c r="C249" s="256"/>
      <c r="D249" s="257"/>
      <c r="E249" s="257"/>
      <c r="F249" s="257"/>
      <c r="G249" s="254"/>
      <c r="H249" s="254"/>
      <c r="I249" s="254"/>
      <c r="J249" s="254"/>
      <c r="K249" s="254"/>
      <c r="L249" s="254"/>
      <c r="M249" s="254"/>
      <c r="N249" s="254"/>
      <c r="O249" s="254"/>
      <c r="P249" s="254"/>
      <c r="Q249" s="254"/>
      <c r="R249" s="254"/>
      <c r="S249" s="254"/>
      <c r="T249" s="254"/>
      <c r="U249" s="254"/>
    </row>
    <row r="250" spans="1:21" s="255" customFormat="1">
      <c r="A250" s="254"/>
      <c r="B250" s="261"/>
      <c r="C250" s="256"/>
      <c r="D250" s="257"/>
      <c r="E250" s="257"/>
      <c r="F250" s="257"/>
      <c r="G250" s="254"/>
      <c r="H250" s="254"/>
      <c r="I250" s="254"/>
      <c r="J250" s="254"/>
      <c r="K250" s="254"/>
      <c r="L250" s="254"/>
      <c r="M250" s="254"/>
      <c r="N250" s="254"/>
      <c r="O250" s="254"/>
      <c r="P250" s="254"/>
      <c r="Q250" s="254"/>
      <c r="R250" s="254"/>
      <c r="S250" s="254"/>
      <c r="T250" s="254"/>
      <c r="U250" s="254"/>
    </row>
    <row r="251" spans="1:21" s="255" customFormat="1">
      <c r="A251" s="254"/>
      <c r="B251" s="261"/>
      <c r="C251" s="256"/>
      <c r="D251" s="257"/>
      <c r="E251" s="257"/>
      <c r="F251" s="257"/>
      <c r="G251" s="254"/>
      <c r="H251" s="254"/>
      <c r="I251" s="254"/>
      <c r="J251" s="254"/>
      <c r="K251" s="254"/>
      <c r="L251" s="254"/>
      <c r="M251" s="254"/>
      <c r="N251" s="254"/>
      <c r="O251" s="254"/>
      <c r="P251" s="254"/>
      <c r="Q251" s="254"/>
      <c r="R251" s="254"/>
      <c r="S251" s="254"/>
      <c r="T251" s="254"/>
      <c r="U251" s="254"/>
    </row>
    <row r="252" spans="1:21" s="255" customFormat="1">
      <c r="A252" s="254"/>
      <c r="B252" s="261"/>
      <c r="C252" s="256"/>
      <c r="D252" s="257"/>
      <c r="E252" s="257"/>
      <c r="F252" s="257"/>
      <c r="G252" s="254"/>
      <c r="H252" s="254"/>
      <c r="I252" s="254"/>
      <c r="J252" s="254"/>
      <c r="K252" s="254"/>
      <c r="L252" s="254"/>
      <c r="M252" s="254"/>
      <c r="N252" s="254"/>
      <c r="O252" s="254"/>
      <c r="P252" s="254"/>
      <c r="Q252" s="254"/>
      <c r="R252" s="254"/>
      <c r="S252" s="254"/>
      <c r="T252" s="254"/>
      <c r="U252" s="254"/>
    </row>
    <row r="253" spans="1:21" s="255" customFormat="1">
      <c r="A253" s="254"/>
      <c r="B253" s="261"/>
      <c r="C253" s="245"/>
      <c r="D253" s="248"/>
      <c r="E253" s="248"/>
      <c r="F253" s="248"/>
      <c r="G253" s="254"/>
      <c r="H253" s="254"/>
      <c r="I253" s="254"/>
      <c r="J253" s="254"/>
      <c r="K253" s="254"/>
      <c r="L253" s="254"/>
      <c r="M253" s="254"/>
      <c r="N253" s="254"/>
      <c r="O253" s="254"/>
      <c r="P253" s="254"/>
      <c r="Q253" s="254"/>
      <c r="R253" s="254"/>
      <c r="S253" s="254"/>
      <c r="T253" s="254"/>
      <c r="U253" s="254"/>
    </row>
  </sheetData>
  <mergeCells count="3">
    <mergeCell ref="C1:F2"/>
    <mergeCell ref="D4:F4"/>
    <mergeCell ref="D5:F5"/>
  </mergeCells>
  <phoneticPr fontId="2"/>
  <printOptions horizontalCentered="1"/>
  <pageMargins left="0.31496062992125984" right="0.31496062992125984" top="0.39370078740157483" bottom="0.19685039370078741" header="0" footer="0"/>
  <pageSetup paperSize="9" scale="24" orientation="portrait" r:id="rId1"/>
  <rowBreaks count="1" manualBreakCount="1">
    <brk id="10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X68"/>
  <sheetViews>
    <sheetView view="pageBreakPreview" topLeftCell="A10" zoomScaleNormal="100" zoomScaleSheetLayoutView="100" workbookViewId="0">
      <selection activeCell="O54" sqref="O54:O55"/>
    </sheetView>
  </sheetViews>
  <sheetFormatPr defaultRowHeight="13.5"/>
  <cols>
    <col min="1" max="24" width="5.625" customWidth="1"/>
  </cols>
  <sheetData>
    <row r="1" spans="1:24" ht="24.6" customHeight="1">
      <c r="A1" s="26" t="str">
        <f>QUALIER組合せ!D3</f>
        <v>■第1日　6月6日　1・2回戦</v>
      </c>
      <c r="B1" s="26"/>
      <c r="C1" s="26"/>
      <c r="D1" s="26"/>
      <c r="E1" s="26"/>
      <c r="F1" s="26"/>
      <c r="H1" s="26"/>
      <c r="I1" s="26"/>
      <c r="K1" s="46"/>
      <c r="L1" s="46"/>
      <c r="O1" s="291" t="s">
        <v>248</v>
      </c>
      <c r="P1" s="291"/>
      <c r="Q1" s="291"/>
      <c r="R1" s="281" t="str">
        <f>QUALIER組合せ!AF136</f>
        <v>さくら市鬼怒川運動公園B</v>
      </c>
      <c r="S1" s="281"/>
      <c r="T1" s="281"/>
      <c r="U1" s="281"/>
      <c r="V1" s="281"/>
      <c r="W1" s="281"/>
      <c r="X1" s="281"/>
    </row>
    <row r="2" spans="1:24" ht="20.100000000000001" customHeight="1">
      <c r="F2" s="290"/>
      <c r="G2" s="290"/>
      <c r="H2" s="290"/>
    </row>
    <row r="3" spans="1:24" ht="20.100000000000001" customHeight="1">
      <c r="E3" s="126"/>
      <c r="F3" s="126"/>
      <c r="G3" s="2"/>
      <c r="K3" s="287" t="s">
        <v>232</v>
      </c>
      <c r="L3" s="288"/>
      <c r="M3" s="289"/>
      <c r="N3" s="27"/>
      <c r="O3" s="27"/>
      <c r="R3" s="126"/>
      <c r="S3" s="126"/>
      <c r="T3" s="2"/>
    </row>
    <row r="4" spans="1:24" ht="20.100000000000001" customHeight="1">
      <c r="A4" s="1"/>
      <c r="B4" s="1"/>
      <c r="C4" s="1"/>
      <c r="D4" s="282" t="s">
        <v>2</v>
      </c>
      <c r="E4" s="283"/>
      <c r="F4" s="283"/>
      <c r="G4" s="284"/>
      <c r="H4" s="25"/>
      <c r="I4" s="1"/>
      <c r="J4" s="1"/>
      <c r="M4" s="1"/>
      <c r="N4" s="1"/>
      <c r="O4" s="1"/>
      <c r="P4" s="24"/>
      <c r="Q4" s="282" t="s">
        <v>3</v>
      </c>
      <c r="R4" s="283"/>
      <c r="S4" s="283"/>
      <c r="T4" s="284"/>
      <c r="U4" s="25"/>
      <c r="W4" s="1"/>
      <c r="X4" s="1"/>
    </row>
    <row r="5" spans="1:24" ht="20.100000000000001" customHeight="1">
      <c r="A5" s="1"/>
      <c r="B5" s="1"/>
      <c r="C5" s="1"/>
      <c r="D5" s="25"/>
      <c r="E5" s="1"/>
      <c r="F5" s="1"/>
      <c r="G5" s="91"/>
      <c r="H5" s="94"/>
      <c r="I5" s="94"/>
      <c r="J5" s="1"/>
      <c r="M5" s="1"/>
      <c r="N5" s="1"/>
      <c r="O5" s="1"/>
      <c r="P5" s="91"/>
      <c r="Q5" s="25"/>
      <c r="R5" s="1"/>
      <c r="S5" s="1"/>
      <c r="T5" s="24"/>
      <c r="U5" s="1"/>
      <c r="W5" s="1"/>
      <c r="X5" s="1"/>
    </row>
    <row r="6" spans="1:24" ht="20.100000000000001" customHeight="1">
      <c r="A6" s="1"/>
      <c r="B6" s="1"/>
      <c r="C6" s="1"/>
      <c r="D6" s="90"/>
      <c r="E6" s="1"/>
      <c r="F6" s="1"/>
      <c r="G6" s="282" t="s">
        <v>0</v>
      </c>
      <c r="H6" s="283"/>
      <c r="I6" s="284"/>
      <c r="J6" s="25"/>
      <c r="M6" s="1"/>
      <c r="N6" s="24"/>
      <c r="O6" s="282" t="s">
        <v>1</v>
      </c>
      <c r="P6" s="283"/>
      <c r="Q6" s="284"/>
      <c r="R6" s="90"/>
      <c r="S6" s="1"/>
      <c r="T6" s="24"/>
      <c r="U6" s="1"/>
      <c r="W6" s="1"/>
      <c r="X6" s="1"/>
    </row>
    <row r="7" spans="1:24" ht="20.100000000000001" customHeight="1">
      <c r="A7" s="1"/>
      <c r="B7" s="1"/>
      <c r="C7" s="1"/>
      <c r="D7" s="25"/>
      <c r="E7" s="1"/>
      <c r="F7" s="24"/>
      <c r="G7" s="1"/>
      <c r="H7" s="1"/>
      <c r="I7" s="1"/>
      <c r="J7" s="25"/>
      <c r="M7" s="1"/>
      <c r="N7" s="24"/>
      <c r="O7" s="1"/>
      <c r="P7" s="1"/>
      <c r="Q7" s="1"/>
      <c r="R7" s="25"/>
      <c r="S7" s="1"/>
      <c r="T7" s="24"/>
      <c r="U7" s="1"/>
      <c r="W7" s="1"/>
      <c r="X7" s="1"/>
    </row>
    <row r="8" spans="1:24" ht="20.100000000000001" customHeight="1">
      <c r="A8" s="1"/>
      <c r="B8" s="1"/>
      <c r="C8" s="275">
        <v>1</v>
      </c>
      <c r="D8" s="275"/>
      <c r="E8" s="1"/>
      <c r="F8" s="275">
        <v>2</v>
      </c>
      <c r="G8" s="275"/>
      <c r="H8" s="1"/>
      <c r="I8" s="275">
        <v>3</v>
      </c>
      <c r="J8" s="275"/>
      <c r="M8" s="1"/>
      <c r="N8" s="275">
        <v>4</v>
      </c>
      <c r="O8" s="275"/>
      <c r="P8" s="1"/>
      <c r="Q8" s="275">
        <v>5</v>
      </c>
      <c r="R8" s="275"/>
      <c r="S8" s="1"/>
      <c r="T8" s="275">
        <v>6</v>
      </c>
      <c r="U8" s="275"/>
      <c r="W8" s="1"/>
      <c r="X8" s="1"/>
    </row>
    <row r="9" spans="1:24" ht="20.100000000000001" customHeight="1">
      <c r="A9" s="1"/>
      <c r="B9" s="92"/>
      <c r="C9" s="285" t="str">
        <f>QUALIER組合せ!AD146</f>
        <v>ＦＣグラシアス</v>
      </c>
      <c r="D9" s="285"/>
      <c r="E9" s="93"/>
      <c r="F9" s="358" t="str">
        <f>QUALIER組合せ!AD144</f>
        <v>ＬＩＰ　Ｔ　ＦｏｏｔｂａｌｌＣｌｕｂ</v>
      </c>
      <c r="G9" s="358"/>
      <c r="H9" s="271"/>
      <c r="I9" s="350" t="str">
        <f>QUALIER組合せ!AD142</f>
        <v>富士見サッカースポーツ少年団</v>
      </c>
      <c r="J9" s="350"/>
      <c r="K9" s="272"/>
      <c r="L9" s="272"/>
      <c r="M9" s="271"/>
      <c r="N9" s="350" t="str">
        <f>QUALIER組合せ!AD140</f>
        <v>ＦＣバジェルボ那須烏山Ｕ１１</v>
      </c>
      <c r="O9" s="350"/>
      <c r="P9" s="271"/>
      <c r="Q9" s="358" t="str">
        <f>QUALIER組合せ!AD138</f>
        <v>高林・青木フットボールクラブ（高林・青木ＦＣ）</v>
      </c>
      <c r="R9" s="358"/>
      <c r="S9" s="271"/>
      <c r="T9" s="286" t="str">
        <f>QUALIER組合せ!AD136</f>
        <v>喜連川フットボールクラブジュニア</v>
      </c>
      <c r="U9" s="286"/>
      <c r="W9" s="93"/>
      <c r="X9" s="92"/>
    </row>
    <row r="10" spans="1:24" ht="20.100000000000001" customHeight="1">
      <c r="A10" s="1"/>
      <c r="B10" s="92"/>
      <c r="C10" s="285"/>
      <c r="D10" s="285"/>
      <c r="E10" s="93"/>
      <c r="F10" s="358"/>
      <c r="G10" s="358"/>
      <c r="H10" s="271"/>
      <c r="I10" s="350"/>
      <c r="J10" s="350"/>
      <c r="K10" s="272"/>
      <c r="L10" s="272"/>
      <c r="M10" s="271"/>
      <c r="N10" s="350"/>
      <c r="O10" s="350"/>
      <c r="P10" s="271"/>
      <c r="Q10" s="358"/>
      <c r="R10" s="358"/>
      <c r="S10" s="271"/>
      <c r="T10" s="286"/>
      <c r="U10" s="286"/>
      <c r="W10" s="93"/>
      <c r="X10" s="92"/>
    </row>
    <row r="11" spans="1:24" ht="20.100000000000001" customHeight="1">
      <c r="A11" s="1"/>
      <c r="B11" s="92"/>
      <c r="C11" s="285"/>
      <c r="D11" s="285"/>
      <c r="E11" s="93"/>
      <c r="F11" s="358"/>
      <c r="G11" s="358"/>
      <c r="H11" s="271"/>
      <c r="I11" s="350"/>
      <c r="J11" s="350"/>
      <c r="K11" s="272"/>
      <c r="L11" s="272"/>
      <c r="M11" s="271"/>
      <c r="N11" s="350"/>
      <c r="O11" s="350"/>
      <c r="P11" s="271"/>
      <c r="Q11" s="358"/>
      <c r="R11" s="358"/>
      <c r="S11" s="271"/>
      <c r="T11" s="286"/>
      <c r="U11" s="286"/>
      <c r="W11" s="93"/>
      <c r="X11" s="92"/>
    </row>
    <row r="12" spans="1:24" ht="20.100000000000001" customHeight="1">
      <c r="A12" s="1"/>
      <c r="B12" s="92"/>
      <c r="C12" s="285"/>
      <c r="D12" s="285"/>
      <c r="E12" s="93"/>
      <c r="F12" s="358"/>
      <c r="G12" s="358"/>
      <c r="H12" s="271"/>
      <c r="I12" s="350"/>
      <c r="J12" s="350"/>
      <c r="K12" s="272"/>
      <c r="L12" s="272"/>
      <c r="M12" s="271"/>
      <c r="N12" s="350"/>
      <c r="O12" s="350"/>
      <c r="P12" s="271"/>
      <c r="Q12" s="358"/>
      <c r="R12" s="358"/>
      <c r="S12" s="271"/>
      <c r="T12" s="286"/>
      <c r="U12" s="286"/>
      <c r="W12" s="93"/>
      <c r="X12" s="92"/>
    </row>
    <row r="13" spans="1:24" ht="20.100000000000001" customHeight="1">
      <c r="A13" s="1"/>
      <c r="B13" s="92"/>
      <c r="C13" s="285"/>
      <c r="D13" s="285"/>
      <c r="E13" s="93"/>
      <c r="F13" s="358"/>
      <c r="G13" s="358"/>
      <c r="H13" s="271"/>
      <c r="I13" s="350"/>
      <c r="J13" s="350"/>
      <c r="K13" s="272"/>
      <c r="L13" s="272"/>
      <c r="M13" s="271"/>
      <c r="N13" s="350"/>
      <c r="O13" s="350"/>
      <c r="P13" s="271"/>
      <c r="Q13" s="358"/>
      <c r="R13" s="358"/>
      <c r="S13" s="271"/>
      <c r="T13" s="286"/>
      <c r="U13" s="286"/>
      <c r="W13" s="93"/>
      <c r="X13" s="92"/>
    </row>
    <row r="14" spans="1:24" ht="20.100000000000001" customHeight="1">
      <c r="A14" s="1"/>
      <c r="B14" s="92"/>
      <c r="C14" s="285"/>
      <c r="D14" s="285"/>
      <c r="E14" s="93"/>
      <c r="F14" s="358"/>
      <c r="G14" s="358"/>
      <c r="H14" s="271"/>
      <c r="I14" s="350"/>
      <c r="J14" s="350"/>
      <c r="K14" s="272"/>
      <c r="L14" s="272"/>
      <c r="M14" s="271"/>
      <c r="N14" s="350"/>
      <c r="O14" s="350"/>
      <c r="P14" s="271"/>
      <c r="Q14" s="358"/>
      <c r="R14" s="358"/>
      <c r="S14" s="271"/>
      <c r="T14" s="286"/>
      <c r="U14" s="286"/>
      <c r="W14" s="93"/>
      <c r="X14" s="92"/>
    </row>
    <row r="15" spans="1:24" ht="20.100000000000001" customHeight="1">
      <c r="A15" s="1"/>
      <c r="B15" s="92"/>
      <c r="C15" s="285"/>
      <c r="D15" s="285"/>
      <c r="E15" s="93"/>
      <c r="F15" s="358"/>
      <c r="G15" s="358"/>
      <c r="H15" s="271"/>
      <c r="I15" s="350"/>
      <c r="J15" s="350"/>
      <c r="K15" s="272"/>
      <c r="L15" s="272"/>
      <c r="M15" s="271"/>
      <c r="N15" s="350"/>
      <c r="O15" s="350"/>
      <c r="P15" s="271"/>
      <c r="Q15" s="358"/>
      <c r="R15" s="358"/>
      <c r="S15" s="271"/>
      <c r="T15" s="286"/>
      <c r="U15" s="286"/>
      <c r="W15" s="93"/>
      <c r="X15" s="92"/>
    </row>
    <row r="16" spans="1:24" ht="20.100000000000001" customHeight="1">
      <c r="A16" s="1"/>
      <c r="B16" s="92"/>
      <c r="C16" s="285"/>
      <c r="D16" s="285"/>
      <c r="E16" s="93"/>
      <c r="F16" s="358"/>
      <c r="G16" s="358"/>
      <c r="H16" s="271"/>
      <c r="I16" s="350"/>
      <c r="J16" s="350"/>
      <c r="K16" s="272"/>
      <c r="L16" s="272"/>
      <c r="M16" s="271"/>
      <c r="N16" s="350"/>
      <c r="O16" s="350"/>
      <c r="P16" s="271"/>
      <c r="Q16" s="358"/>
      <c r="R16" s="358"/>
      <c r="S16" s="271"/>
      <c r="T16" s="286"/>
      <c r="U16" s="286"/>
      <c r="W16" s="93"/>
      <c r="X16" s="92"/>
    </row>
    <row r="17" spans="1:24" ht="20.100000000000001" customHeight="1">
      <c r="A17" s="1"/>
      <c r="B17" s="92"/>
      <c r="C17" s="285"/>
      <c r="D17" s="285"/>
      <c r="E17" s="93"/>
      <c r="F17" s="358"/>
      <c r="G17" s="358"/>
      <c r="H17" s="271"/>
      <c r="I17" s="350"/>
      <c r="J17" s="350"/>
      <c r="K17" s="272"/>
      <c r="L17" s="272"/>
      <c r="M17" s="271"/>
      <c r="N17" s="350"/>
      <c r="O17" s="350"/>
      <c r="P17" s="271"/>
      <c r="Q17" s="358"/>
      <c r="R17" s="358"/>
      <c r="S17" s="271"/>
      <c r="T17" s="286"/>
      <c r="U17" s="286"/>
      <c r="W17" s="93"/>
      <c r="X17" s="92"/>
    </row>
    <row r="18" spans="1:24" ht="20.100000000000001" customHeight="1">
      <c r="A18" s="1"/>
      <c r="B18" s="92"/>
      <c r="C18" s="285"/>
      <c r="D18" s="285"/>
      <c r="E18" s="93"/>
      <c r="F18" s="358"/>
      <c r="G18" s="358"/>
      <c r="H18" s="271"/>
      <c r="I18" s="350"/>
      <c r="J18" s="350"/>
      <c r="K18" s="272"/>
      <c r="L18" s="272"/>
      <c r="M18" s="271"/>
      <c r="N18" s="350"/>
      <c r="O18" s="350"/>
      <c r="P18" s="271"/>
      <c r="Q18" s="358"/>
      <c r="R18" s="358"/>
      <c r="S18" s="271"/>
      <c r="T18" s="286"/>
      <c r="U18" s="286"/>
      <c r="W18" s="93"/>
      <c r="X18" s="92"/>
    </row>
    <row r="19" spans="1:24" ht="20.10000000000000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74" t="s">
        <v>240</v>
      </c>
      <c r="U19" s="274"/>
      <c r="V19" s="274"/>
      <c r="W19" s="274"/>
      <c r="X19" s="57"/>
    </row>
    <row r="20" spans="1:24" ht="20.100000000000001" customHeight="1">
      <c r="A20" s="275"/>
      <c r="B20" s="275" t="s">
        <v>0</v>
      </c>
      <c r="C20" s="276">
        <v>0.36458333333333331</v>
      </c>
      <c r="D20" s="276"/>
      <c r="E20" s="277" t="str">
        <f>F9</f>
        <v>ＬＩＰ　Ｔ　ＦｏｏｔｂａｌｌＣｌｕｂ</v>
      </c>
      <c r="F20" s="277"/>
      <c r="G20" s="277"/>
      <c r="H20" s="277"/>
      <c r="I20" s="278">
        <f>K20+K21</f>
        <v>0</v>
      </c>
      <c r="J20" s="279" t="s">
        <v>67</v>
      </c>
      <c r="K20" s="55">
        <v>0</v>
      </c>
      <c r="L20" s="53" t="s">
        <v>207</v>
      </c>
      <c r="M20" s="55">
        <v>0</v>
      </c>
      <c r="N20" s="279" t="s">
        <v>66</v>
      </c>
      <c r="O20" s="278">
        <f>M20+M21</f>
        <v>0</v>
      </c>
      <c r="P20" s="357" t="str">
        <f>I9</f>
        <v>富士見サッカースポーツ少年団</v>
      </c>
      <c r="Q20" s="357"/>
      <c r="R20" s="357"/>
      <c r="S20" s="357"/>
      <c r="T20" s="273" t="s">
        <v>241</v>
      </c>
      <c r="U20" s="274"/>
      <c r="V20" s="274"/>
      <c r="W20" s="274"/>
      <c r="X20" s="273"/>
    </row>
    <row r="21" spans="1:24" ht="20.100000000000001" customHeight="1">
      <c r="A21" s="275"/>
      <c r="B21" s="275"/>
      <c r="C21" s="276"/>
      <c r="D21" s="276"/>
      <c r="E21" s="277"/>
      <c r="F21" s="277"/>
      <c r="G21" s="277"/>
      <c r="H21" s="277"/>
      <c r="I21" s="278"/>
      <c r="J21" s="279"/>
      <c r="K21" s="55">
        <v>0</v>
      </c>
      <c r="L21" s="53" t="s">
        <v>207</v>
      </c>
      <c r="M21" s="55">
        <v>0</v>
      </c>
      <c r="N21" s="279"/>
      <c r="O21" s="278"/>
      <c r="P21" s="357"/>
      <c r="Q21" s="357"/>
      <c r="R21" s="357"/>
      <c r="S21" s="357"/>
      <c r="T21" s="274"/>
      <c r="U21" s="274"/>
      <c r="V21" s="274"/>
      <c r="W21" s="274"/>
      <c r="X21" s="273"/>
    </row>
    <row r="22" spans="1:24" ht="20.100000000000001" customHeight="1">
      <c r="A22" s="1"/>
      <c r="B22" s="52"/>
      <c r="C22" s="52"/>
      <c r="D22" s="52"/>
      <c r="E22" s="11"/>
      <c r="F22" s="11"/>
      <c r="G22" s="11"/>
      <c r="H22" s="11"/>
      <c r="I22" s="21"/>
      <c r="J22" s="22"/>
      <c r="K22" s="21"/>
      <c r="L22" s="23"/>
      <c r="M22" s="21"/>
      <c r="N22" s="22"/>
      <c r="O22" s="21"/>
      <c r="P22" s="270"/>
      <c r="Q22" s="270"/>
      <c r="R22" s="270"/>
      <c r="S22" s="270"/>
      <c r="T22" s="127"/>
      <c r="U22" s="127"/>
      <c r="V22" s="127"/>
      <c r="W22" s="127"/>
      <c r="X22" s="80"/>
    </row>
    <row r="23" spans="1:24" ht="20.100000000000001" customHeight="1">
      <c r="A23" s="275"/>
      <c r="B23" s="275" t="s">
        <v>1</v>
      </c>
      <c r="C23" s="276">
        <v>0.40625</v>
      </c>
      <c r="D23" s="276"/>
      <c r="E23" s="356" t="str">
        <f>N9</f>
        <v>ＦＣバジェルボ那須烏山Ｕ１１</v>
      </c>
      <c r="F23" s="356"/>
      <c r="G23" s="356"/>
      <c r="H23" s="356"/>
      <c r="I23" s="278">
        <f>K23+K24</f>
        <v>0</v>
      </c>
      <c r="J23" s="279" t="s">
        <v>67</v>
      </c>
      <c r="K23" s="55">
        <v>0</v>
      </c>
      <c r="L23" s="53" t="s">
        <v>207</v>
      </c>
      <c r="M23" s="55">
        <v>0</v>
      </c>
      <c r="N23" s="279" t="s">
        <v>66</v>
      </c>
      <c r="O23" s="278">
        <f>M23+M24</f>
        <v>0</v>
      </c>
      <c r="P23" s="354" t="str">
        <f>Q9</f>
        <v>高林・青木フットボールクラブ（高林・青木ＦＣ）</v>
      </c>
      <c r="Q23" s="354"/>
      <c r="R23" s="354"/>
      <c r="S23" s="354"/>
      <c r="T23" s="273" t="s">
        <v>242</v>
      </c>
      <c r="U23" s="274"/>
      <c r="V23" s="274"/>
      <c r="W23" s="274"/>
      <c r="X23" s="273"/>
    </row>
    <row r="24" spans="1:24" ht="20.100000000000001" customHeight="1">
      <c r="A24" s="275"/>
      <c r="B24" s="275"/>
      <c r="C24" s="276"/>
      <c r="D24" s="276"/>
      <c r="E24" s="356"/>
      <c r="F24" s="356"/>
      <c r="G24" s="356"/>
      <c r="H24" s="356"/>
      <c r="I24" s="278"/>
      <c r="J24" s="279"/>
      <c r="K24" s="55">
        <v>0</v>
      </c>
      <c r="L24" s="53" t="s">
        <v>207</v>
      </c>
      <c r="M24" s="55">
        <v>0</v>
      </c>
      <c r="N24" s="279"/>
      <c r="O24" s="278"/>
      <c r="P24" s="354"/>
      <c r="Q24" s="354"/>
      <c r="R24" s="354"/>
      <c r="S24" s="354"/>
      <c r="T24" s="274"/>
      <c r="U24" s="274"/>
      <c r="V24" s="274"/>
      <c r="W24" s="274"/>
      <c r="X24" s="273"/>
    </row>
    <row r="25" spans="1:24" ht="20.100000000000001" customHeight="1">
      <c r="A25" s="1"/>
      <c r="B25" s="52"/>
      <c r="C25" s="52"/>
      <c r="D25" s="52"/>
      <c r="E25" s="11"/>
      <c r="F25" s="11"/>
      <c r="G25" s="11"/>
      <c r="H25" s="11"/>
      <c r="I25" s="21"/>
      <c r="J25" s="22"/>
      <c r="K25" s="21"/>
      <c r="L25" s="23"/>
      <c r="M25" s="21"/>
      <c r="N25" s="22"/>
      <c r="O25" s="21"/>
      <c r="P25" s="11"/>
      <c r="Q25" s="11"/>
      <c r="R25" s="11"/>
      <c r="S25" s="11"/>
      <c r="T25" s="127"/>
      <c r="U25" s="127"/>
      <c r="V25" s="127"/>
      <c r="W25" s="127"/>
      <c r="X25" s="80"/>
    </row>
    <row r="26" spans="1:24" ht="20.100000000000001" customHeight="1">
      <c r="A26" s="275"/>
      <c r="B26" s="275" t="s">
        <v>2</v>
      </c>
      <c r="C26" s="276">
        <v>0.44791666666666669</v>
      </c>
      <c r="D26" s="276"/>
      <c r="E26" s="277" t="str">
        <f>C9</f>
        <v>ＦＣグラシアス</v>
      </c>
      <c r="F26" s="277"/>
      <c r="G26" s="277"/>
      <c r="H26" s="277"/>
      <c r="I26" s="278">
        <f>K26+K27</f>
        <v>0</v>
      </c>
      <c r="J26" s="279" t="s">
        <v>67</v>
      </c>
      <c r="K26" s="55">
        <v>0</v>
      </c>
      <c r="L26" s="53" t="s">
        <v>207</v>
      </c>
      <c r="M26" s="55">
        <v>0</v>
      </c>
      <c r="N26" s="279" t="s">
        <v>66</v>
      </c>
      <c r="O26" s="278">
        <f>M26+M27</f>
        <v>0</v>
      </c>
      <c r="P26" s="277" t="s">
        <v>138</v>
      </c>
      <c r="Q26" s="277"/>
      <c r="R26" s="277"/>
      <c r="S26" s="277"/>
      <c r="T26" s="273" t="s">
        <v>243</v>
      </c>
      <c r="U26" s="274"/>
      <c r="V26" s="274"/>
      <c r="W26" s="274"/>
      <c r="X26" s="273"/>
    </row>
    <row r="27" spans="1:24" ht="20.100000000000001" customHeight="1">
      <c r="A27" s="275"/>
      <c r="B27" s="275"/>
      <c r="C27" s="276"/>
      <c r="D27" s="276"/>
      <c r="E27" s="277"/>
      <c r="F27" s="277"/>
      <c r="G27" s="277"/>
      <c r="H27" s="277"/>
      <c r="I27" s="278"/>
      <c r="J27" s="279"/>
      <c r="K27" s="55">
        <v>0</v>
      </c>
      <c r="L27" s="53" t="s">
        <v>207</v>
      </c>
      <c r="M27" s="55">
        <v>0</v>
      </c>
      <c r="N27" s="279"/>
      <c r="O27" s="278"/>
      <c r="P27" s="277"/>
      <c r="Q27" s="277"/>
      <c r="R27" s="277"/>
      <c r="S27" s="277"/>
      <c r="T27" s="274"/>
      <c r="U27" s="274"/>
      <c r="V27" s="274"/>
      <c r="W27" s="274"/>
      <c r="X27" s="273"/>
    </row>
    <row r="28" spans="1:24" ht="20.100000000000001" customHeight="1">
      <c r="A28" s="1"/>
      <c r="B28" s="52"/>
      <c r="C28" s="52"/>
      <c r="D28" s="52"/>
      <c r="E28" s="11"/>
      <c r="F28" s="11"/>
      <c r="G28" s="11"/>
      <c r="H28" s="11"/>
      <c r="I28" s="21"/>
      <c r="J28" s="22"/>
      <c r="K28" s="21"/>
      <c r="L28" s="23"/>
      <c r="M28" s="21"/>
      <c r="N28" s="22"/>
      <c r="O28" s="21"/>
      <c r="P28" s="11"/>
      <c r="Q28" s="11"/>
      <c r="R28" s="11"/>
      <c r="S28" s="11"/>
      <c r="T28" s="127"/>
      <c r="U28" s="127"/>
      <c r="V28" s="127"/>
      <c r="W28" s="127"/>
      <c r="X28" s="80"/>
    </row>
    <row r="29" spans="1:24" ht="20.100000000000001" customHeight="1">
      <c r="A29" s="275"/>
      <c r="B29" s="275" t="s">
        <v>3</v>
      </c>
      <c r="C29" s="276">
        <v>0.48958333333333331</v>
      </c>
      <c r="D29" s="276"/>
      <c r="E29" s="277" t="s">
        <v>139</v>
      </c>
      <c r="F29" s="277"/>
      <c r="G29" s="277"/>
      <c r="H29" s="277"/>
      <c r="I29" s="278">
        <f>K29+K30</f>
        <v>0</v>
      </c>
      <c r="J29" s="279" t="s">
        <v>67</v>
      </c>
      <c r="K29" s="55">
        <v>0</v>
      </c>
      <c r="L29" s="53" t="s">
        <v>207</v>
      </c>
      <c r="M29" s="55">
        <v>0</v>
      </c>
      <c r="N29" s="279" t="s">
        <v>66</v>
      </c>
      <c r="O29" s="278">
        <f>M29+M30</f>
        <v>0</v>
      </c>
      <c r="P29" s="352" t="str">
        <f>T9</f>
        <v>喜連川フットボールクラブジュニア</v>
      </c>
      <c r="Q29" s="352"/>
      <c r="R29" s="352"/>
      <c r="S29" s="352"/>
      <c r="T29" s="273" t="s">
        <v>244</v>
      </c>
      <c r="U29" s="274"/>
      <c r="V29" s="274"/>
      <c r="W29" s="274"/>
      <c r="X29" s="273"/>
    </row>
    <row r="30" spans="1:24" ht="20.100000000000001" customHeight="1">
      <c r="A30" s="275"/>
      <c r="B30" s="275"/>
      <c r="C30" s="276"/>
      <c r="D30" s="276"/>
      <c r="E30" s="277"/>
      <c r="F30" s="277"/>
      <c r="G30" s="277"/>
      <c r="H30" s="277"/>
      <c r="I30" s="278"/>
      <c r="J30" s="279"/>
      <c r="K30" s="55">
        <v>0</v>
      </c>
      <c r="L30" s="53" t="s">
        <v>207</v>
      </c>
      <c r="M30" s="55">
        <v>0</v>
      </c>
      <c r="N30" s="279"/>
      <c r="O30" s="278"/>
      <c r="P30" s="352"/>
      <c r="Q30" s="352"/>
      <c r="R30" s="352"/>
      <c r="S30" s="352"/>
      <c r="T30" s="274"/>
      <c r="U30" s="274"/>
      <c r="V30" s="274"/>
      <c r="W30" s="274"/>
      <c r="X30" s="273"/>
    </row>
    <row r="31" spans="1:24" ht="20.100000000000001" customHeight="1">
      <c r="C31" s="95"/>
      <c r="D31" s="95"/>
    </row>
    <row r="32" spans="1:24" ht="20.100000000000001" customHeight="1"/>
    <row r="33" spans="1:24" ht="19.5" customHeight="1"/>
    <row r="34" spans="1:24" ht="19.5" customHeight="1"/>
    <row r="35" spans="1:24" ht="24.6" customHeight="1">
      <c r="A35" s="26" t="str">
        <f>A1</f>
        <v>■第1日　6月6日　1・2回戦</v>
      </c>
      <c r="B35" s="26"/>
      <c r="C35" s="26"/>
      <c r="D35" s="26"/>
      <c r="E35" s="26"/>
      <c r="F35" s="26"/>
      <c r="H35" s="26"/>
      <c r="I35" s="26"/>
      <c r="K35" s="46"/>
      <c r="L35" s="46"/>
      <c r="O35" s="291" t="s">
        <v>218</v>
      </c>
      <c r="P35" s="291"/>
      <c r="Q35" s="291"/>
      <c r="R35" s="281" t="str">
        <f>QUALIER組合せ!AF118</f>
        <v>大松山運動公園多目的グランドA</v>
      </c>
      <c r="S35" s="281"/>
      <c r="T35" s="281"/>
      <c r="U35" s="281"/>
      <c r="V35" s="281"/>
      <c r="W35" s="281"/>
      <c r="X35" s="281"/>
    </row>
    <row r="36" spans="1:24" ht="20.100000000000001" customHeight="1">
      <c r="F36" s="290"/>
      <c r="G36" s="290"/>
      <c r="H36" s="290"/>
    </row>
    <row r="37" spans="1:24" ht="20.100000000000001" customHeight="1">
      <c r="E37" s="126"/>
      <c r="F37" s="126"/>
      <c r="G37" s="2"/>
      <c r="K37" s="287" t="s">
        <v>233</v>
      </c>
      <c r="L37" s="288"/>
      <c r="M37" s="289"/>
      <c r="N37" s="27"/>
      <c r="O37" s="27"/>
      <c r="R37" s="126"/>
      <c r="S37" s="126"/>
      <c r="T37" s="2"/>
    </row>
    <row r="38" spans="1:24" ht="20.100000000000001" customHeight="1">
      <c r="A38" s="1"/>
      <c r="B38" s="1"/>
      <c r="C38" s="1"/>
      <c r="D38" s="282" t="s">
        <v>2</v>
      </c>
      <c r="E38" s="283"/>
      <c r="F38" s="283"/>
      <c r="G38" s="284"/>
      <c r="H38" s="25"/>
      <c r="I38" s="1"/>
      <c r="J38" s="1"/>
      <c r="M38" s="1"/>
      <c r="N38" s="1"/>
      <c r="O38" s="1"/>
      <c r="P38" s="24"/>
      <c r="Q38" s="282" t="s">
        <v>3</v>
      </c>
      <c r="R38" s="283"/>
      <c r="S38" s="283"/>
      <c r="T38" s="284"/>
      <c r="U38" s="25"/>
      <c r="W38" s="1"/>
      <c r="X38" s="1"/>
    </row>
    <row r="39" spans="1:24" ht="20.100000000000001" customHeight="1">
      <c r="A39" s="1"/>
      <c r="B39" s="1"/>
      <c r="C39" s="1"/>
      <c r="D39" s="25"/>
      <c r="E39" s="1"/>
      <c r="F39" s="1"/>
      <c r="G39" s="91"/>
      <c r="H39" s="94"/>
      <c r="I39" s="94"/>
      <c r="J39" s="1"/>
      <c r="M39" s="1"/>
      <c r="N39" s="1"/>
      <c r="O39" s="1"/>
      <c r="P39" s="91"/>
      <c r="Q39" s="25"/>
      <c r="R39" s="1"/>
      <c r="S39" s="1"/>
      <c r="T39" s="24"/>
      <c r="U39" s="1"/>
      <c r="W39" s="1"/>
      <c r="X39" s="1"/>
    </row>
    <row r="40" spans="1:24" ht="20.100000000000001" customHeight="1">
      <c r="A40" s="1"/>
      <c r="B40" s="1"/>
      <c r="C40" s="1"/>
      <c r="D40" s="90"/>
      <c r="E40" s="1"/>
      <c r="F40" s="1"/>
      <c r="G40" s="282" t="s">
        <v>0</v>
      </c>
      <c r="H40" s="283"/>
      <c r="I40" s="284"/>
      <c r="J40" s="25"/>
      <c r="M40" s="1"/>
      <c r="N40" s="24"/>
      <c r="O40" s="282" t="s">
        <v>1</v>
      </c>
      <c r="P40" s="283"/>
      <c r="Q40" s="284"/>
      <c r="R40" s="90"/>
      <c r="S40" s="1"/>
      <c r="T40" s="24"/>
      <c r="U40" s="1"/>
      <c r="W40" s="1"/>
      <c r="X40" s="1"/>
    </row>
    <row r="41" spans="1:24" ht="20.100000000000001" customHeight="1">
      <c r="A41" s="1"/>
      <c r="B41" s="1"/>
      <c r="C41" s="1"/>
      <c r="D41" s="25"/>
      <c r="E41" s="1"/>
      <c r="F41" s="24"/>
      <c r="G41" s="1"/>
      <c r="H41" s="1"/>
      <c r="I41" s="1"/>
      <c r="J41" s="25"/>
      <c r="M41" s="1"/>
      <c r="N41" s="24"/>
      <c r="O41" s="1"/>
      <c r="P41" s="1"/>
      <c r="Q41" s="1"/>
      <c r="R41" s="25"/>
      <c r="S41" s="1"/>
      <c r="T41" s="24"/>
      <c r="U41" s="1"/>
      <c r="W41" s="1"/>
      <c r="X41" s="1"/>
    </row>
    <row r="42" spans="1:24" ht="20.100000000000001" customHeight="1">
      <c r="A42" s="1"/>
      <c r="B42" s="1"/>
      <c r="C42" s="275">
        <v>1</v>
      </c>
      <c r="D42" s="275"/>
      <c r="E42" s="1"/>
      <c r="F42" s="275">
        <v>2</v>
      </c>
      <c r="G42" s="275"/>
      <c r="H42" s="1"/>
      <c r="I42" s="275">
        <v>3</v>
      </c>
      <c r="J42" s="275"/>
      <c r="M42" s="1"/>
      <c r="N42" s="275">
        <v>4</v>
      </c>
      <c r="O42" s="275"/>
      <c r="P42" s="1"/>
      <c r="Q42" s="275">
        <v>5</v>
      </c>
      <c r="R42" s="275"/>
      <c r="S42" s="1"/>
      <c r="T42" s="275">
        <v>6</v>
      </c>
      <c r="U42" s="275"/>
      <c r="W42" s="1"/>
      <c r="X42" s="1"/>
    </row>
    <row r="43" spans="1:24" ht="20.100000000000001" customHeight="1">
      <c r="A43" s="1"/>
      <c r="B43" s="92"/>
      <c r="C43" s="285" t="str">
        <f>QUALIER組合せ!AD128</f>
        <v>野木ＳＳＳ</v>
      </c>
      <c r="D43" s="285"/>
      <c r="E43" s="93"/>
      <c r="F43" s="285" t="str">
        <f>QUALIER組合せ!AD126</f>
        <v>ＪＦＣアミスタ市貝Ｂ</v>
      </c>
      <c r="G43" s="285"/>
      <c r="H43" s="93"/>
      <c r="I43" s="285" t="str">
        <f>QUALIER組合せ!AD124</f>
        <v>ＦＣ　Ａｖａｎｃｅ</v>
      </c>
      <c r="J43" s="285"/>
      <c r="M43" s="93"/>
      <c r="N43" s="285" t="str">
        <f>QUALIER組合せ!AD122</f>
        <v>石橋ＦＣ</v>
      </c>
      <c r="O43" s="285"/>
      <c r="P43" s="93"/>
      <c r="Q43" s="285" t="str">
        <f>QUALIER組合せ!AD120</f>
        <v>ＦＣ城東</v>
      </c>
      <c r="R43" s="285"/>
      <c r="S43" s="93"/>
      <c r="T43" s="285" t="str">
        <f>QUALIER組合せ!AD118</f>
        <v>Ｆ．Ｃ．栃木ジュニア</v>
      </c>
      <c r="U43" s="285"/>
      <c r="W43" s="93"/>
      <c r="X43" s="92"/>
    </row>
    <row r="44" spans="1:24" ht="20.100000000000001" customHeight="1">
      <c r="A44" s="1"/>
      <c r="B44" s="92"/>
      <c r="C44" s="285"/>
      <c r="D44" s="285"/>
      <c r="E44" s="93"/>
      <c r="F44" s="285"/>
      <c r="G44" s="285"/>
      <c r="H44" s="93"/>
      <c r="I44" s="285"/>
      <c r="J44" s="285"/>
      <c r="M44" s="93"/>
      <c r="N44" s="285"/>
      <c r="O44" s="285"/>
      <c r="P44" s="93"/>
      <c r="Q44" s="285"/>
      <c r="R44" s="285"/>
      <c r="S44" s="93"/>
      <c r="T44" s="285"/>
      <c r="U44" s="285"/>
      <c r="W44" s="93"/>
      <c r="X44" s="92"/>
    </row>
    <row r="45" spans="1:24" ht="20.100000000000001" customHeight="1">
      <c r="A45" s="1"/>
      <c r="B45" s="92"/>
      <c r="C45" s="285"/>
      <c r="D45" s="285"/>
      <c r="E45" s="93"/>
      <c r="F45" s="285"/>
      <c r="G45" s="285"/>
      <c r="H45" s="93"/>
      <c r="I45" s="285"/>
      <c r="J45" s="285"/>
      <c r="M45" s="93"/>
      <c r="N45" s="285"/>
      <c r="O45" s="285"/>
      <c r="P45" s="93"/>
      <c r="Q45" s="285"/>
      <c r="R45" s="285"/>
      <c r="S45" s="93"/>
      <c r="T45" s="285"/>
      <c r="U45" s="285"/>
      <c r="W45" s="93"/>
      <c r="X45" s="92"/>
    </row>
    <row r="46" spans="1:24" ht="20.100000000000001" customHeight="1">
      <c r="A46" s="1"/>
      <c r="B46" s="92"/>
      <c r="C46" s="285"/>
      <c r="D46" s="285"/>
      <c r="E46" s="93"/>
      <c r="F46" s="285"/>
      <c r="G46" s="285"/>
      <c r="H46" s="93"/>
      <c r="I46" s="285"/>
      <c r="J46" s="285"/>
      <c r="M46" s="93"/>
      <c r="N46" s="285"/>
      <c r="O46" s="285"/>
      <c r="P46" s="93"/>
      <c r="Q46" s="285"/>
      <c r="R46" s="285"/>
      <c r="S46" s="93"/>
      <c r="T46" s="285"/>
      <c r="U46" s="285"/>
      <c r="W46" s="93"/>
      <c r="X46" s="92"/>
    </row>
    <row r="47" spans="1:24" ht="20.100000000000001" customHeight="1">
      <c r="A47" s="1"/>
      <c r="B47" s="92"/>
      <c r="C47" s="285"/>
      <c r="D47" s="285"/>
      <c r="E47" s="93"/>
      <c r="F47" s="285"/>
      <c r="G47" s="285"/>
      <c r="H47" s="93"/>
      <c r="I47" s="285"/>
      <c r="J47" s="285"/>
      <c r="M47" s="93"/>
      <c r="N47" s="285"/>
      <c r="O47" s="285"/>
      <c r="P47" s="93"/>
      <c r="Q47" s="285"/>
      <c r="R47" s="285"/>
      <c r="S47" s="93"/>
      <c r="T47" s="285"/>
      <c r="U47" s="285"/>
      <c r="W47" s="93"/>
      <c r="X47" s="92"/>
    </row>
    <row r="48" spans="1:24" ht="20.100000000000001" customHeight="1">
      <c r="A48" s="1"/>
      <c r="B48" s="92"/>
      <c r="C48" s="285"/>
      <c r="D48" s="285"/>
      <c r="E48" s="93"/>
      <c r="F48" s="285"/>
      <c r="G48" s="285"/>
      <c r="H48" s="93"/>
      <c r="I48" s="285"/>
      <c r="J48" s="285"/>
      <c r="M48" s="93"/>
      <c r="N48" s="285"/>
      <c r="O48" s="285"/>
      <c r="P48" s="93"/>
      <c r="Q48" s="285"/>
      <c r="R48" s="285"/>
      <c r="S48" s="93"/>
      <c r="T48" s="285"/>
      <c r="U48" s="285"/>
      <c r="W48" s="93"/>
      <c r="X48" s="92"/>
    </row>
    <row r="49" spans="1:24" ht="20.100000000000001" customHeight="1">
      <c r="A49" s="1"/>
      <c r="B49" s="92"/>
      <c r="C49" s="285"/>
      <c r="D49" s="285"/>
      <c r="E49" s="93"/>
      <c r="F49" s="285"/>
      <c r="G49" s="285"/>
      <c r="H49" s="93"/>
      <c r="I49" s="285"/>
      <c r="J49" s="285"/>
      <c r="M49" s="93"/>
      <c r="N49" s="285"/>
      <c r="O49" s="285"/>
      <c r="P49" s="93"/>
      <c r="Q49" s="285"/>
      <c r="R49" s="285"/>
      <c r="S49" s="93"/>
      <c r="T49" s="285"/>
      <c r="U49" s="285"/>
      <c r="W49" s="93"/>
      <c r="X49" s="92"/>
    </row>
    <row r="50" spans="1:24" ht="20.100000000000001" customHeight="1">
      <c r="A50" s="1"/>
      <c r="B50" s="92"/>
      <c r="C50" s="285"/>
      <c r="D50" s="285"/>
      <c r="E50" s="93"/>
      <c r="F50" s="285"/>
      <c r="G50" s="285"/>
      <c r="H50" s="93"/>
      <c r="I50" s="285"/>
      <c r="J50" s="285"/>
      <c r="M50" s="93"/>
      <c r="N50" s="285"/>
      <c r="O50" s="285"/>
      <c r="P50" s="93"/>
      <c r="Q50" s="285"/>
      <c r="R50" s="285"/>
      <c r="S50" s="93"/>
      <c r="T50" s="285"/>
      <c r="U50" s="285"/>
      <c r="W50" s="93"/>
      <c r="X50" s="92"/>
    </row>
    <row r="51" spans="1:24" ht="20.100000000000001" customHeight="1">
      <c r="A51" s="1"/>
      <c r="B51" s="92"/>
      <c r="C51" s="285"/>
      <c r="D51" s="285"/>
      <c r="E51" s="93"/>
      <c r="F51" s="285"/>
      <c r="G51" s="285"/>
      <c r="H51" s="93"/>
      <c r="I51" s="285"/>
      <c r="J51" s="285"/>
      <c r="M51" s="93"/>
      <c r="N51" s="285"/>
      <c r="O51" s="285"/>
      <c r="P51" s="93"/>
      <c r="Q51" s="285"/>
      <c r="R51" s="285"/>
      <c r="S51" s="93"/>
      <c r="T51" s="285"/>
      <c r="U51" s="285"/>
      <c r="W51" s="93"/>
      <c r="X51" s="92"/>
    </row>
    <row r="52" spans="1:24" ht="20.100000000000001" customHeight="1">
      <c r="A52" s="1"/>
      <c r="B52" s="92"/>
      <c r="C52" s="285"/>
      <c r="D52" s="285"/>
      <c r="E52" s="93"/>
      <c r="F52" s="285"/>
      <c r="G52" s="285"/>
      <c r="H52" s="93"/>
      <c r="I52" s="285"/>
      <c r="J52" s="285"/>
      <c r="M52" s="93"/>
      <c r="N52" s="285"/>
      <c r="O52" s="285"/>
      <c r="P52" s="93"/>
      <c r="Q52" s="285"/>
      <c r="R52" s="285"/>
      <c r="S52" s="93"/>
      <c r="T52" s="285"/>
      <c r="U52" s="285"/>
      <c r="W52" s="93"/>
      <c r="X52" s="92"/>
    </row>
    <row r="53" spans="1:24" ht="20.100000000000001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74" t="s">
        <v>240</v>
      </c>
      <c r="U53" s="274"/>
      <c r="V53" s="274"/>
      <c r="W53" s="274"/>
      <c r="X53" s="57"/>
    </row>
    <row r="54" spans="1:24" ht="20.100000000000001" customHeight="1">
      <c r="A54" s="275"/>
      <c r="B54" s="275" t="s">
        <v>0</v>
      </c>
      <c r="C54" s="276">
        <v>0.36458333333333331</v>
      </c>
      <c r="D54" s="276"/>
      <c r="E54" s="277" t="str">
        <f>F43</f>
        <v>ＪＦＣアミスタ市貝Ｂ</v>
      </c>
      <c r="F54" s="277"/>
      <c r="G54" s="277"/>
      <c r="H54" s="277"/>
      <c r="I54" s="278">
        <f>K54+K55</f>
        <v>0</v>
      </c>
      <c r="J54" s="279" t="s">
        <v>67</v>
      </c>
      <c r="K54" s="55">
        <v>0</v>
      </c>
      <c r="L54" s="53" t="s">
        <v>207</v>
      </c>
      <c r="M54" s="55">
        <v>0</v>
      </c>
      <c r="N54" s="279" t="s">
        <v>66</v>
      </c>
      <c r="O54" s="278">
        <f>M54+M55</f>
        <v>0</v>
      </c>
      <c r="P54" s="277" t="str">
        <f>I43</f>
        <v>ＦＣ　Ａｖａｎｃｅ</v>
      </c>
      <c r="Q54" s="277"/>
      <c r="R54" s="277"/>
      <c r="S54" s="277"/>
      <c r="T54" s="273" t="s">
        <v>241</v>
      </c>
      <c r="U54" s="274"/>
      <c r="V54" s="274"/>
      <c r="W54" s="274"/>
      <c r="X54" s="273"/>
    </row>
    <row r="55" spans="1:24" ht="20.100000000000001" customHeight="1">
      <c r="A55" s="275"/>
      <c r="B55" s="275"/>
      <c r="C55" s="276"/>
      <c r="D55" s="276"/>
      <c r="E55" s="277"/>
      <c r="F55" s="277"/>
      <c r="G55" s="277"/>
      <c r="H55" s="277"/>
      <c r="I55" s="278"/>
      <c r="J55" s="279"/>
      <c r="K55" s="55">
        <v>0</v>
      </c>
      <c r="L55" s="53" t="s">
        <v>207</v>
      </c>
      <c r="M55" s="55">
        <v>0</v>
      </c>
      <c r="N55" s="279"/>
      <c r="O55" s="278"/>
      <c r="P55" s="277"/>
      <c r="Q55" s="277"/>
      <c r="R55" s="277"/>
      <c r="S55" s="277"/>
      <c r="T55" s="274"/>
      <c r="U55" s="274"/>
      <c r="V55" s="274"/>
      <c r="W55" s="274"/>
      <c r="X55" s="273"/>
    </row>
    <row r="56" spans="1:24" ht="20.100000000000001" customHeight="1">
      <c r="A56" s="1"/>
      <c r="B56" s="52"/>
      <c r="C56" s="52"/>
      <c r="D56" s="52"/>
      <c r="E56" s="11"/>
      <c r="F56" s="11"/>
      <c r="G56" s="11"/>
      <c r="H56" s="11"/>
      <c r="I56" s="21"/>
      <c r="J56" s="22"/>
      <c r="K56" s="21"/>
      <c r="L56" s="23"/>
      <c r="M56" s="21"/>
      <c r="N56" s="22"/>
      <c r="O56" s="21"/>
      <c r="P56" s="11"/>
      <c r="Q56" s="11"/>
      <c r="R56" s="11"/>
      <c r="S56" s="11"/>
      <c r="T56" s="127"/>
      <c r="U56" s="127"/>
      <c r="V56" s="127"/>
      <c r="W56" s="127"/>
      <c r="X56" s="80"/>
    </row>
    <row r="57" spans="1:24" ht="20.100000000000001" customHeight="1">
      <c r="A57" s="275"/>
      <c r="B57" s="275" t="s">
        <v>1</v>
      </c>
      <c r="C57" s="276">
        <v>0.40625</v>
      </c>
      <c r="D57" s="276"/>
      <c r="E57" s="277" t="str">
        <f>N43</f>
        <v>石橋ＦＣ</v>
      </c>
      <c r="F57" s="277"/>
      <c r="G57" s="277"/>
      <c r="H57" s="277"/>
      <c r="I57" s="278">
        <f>K57+K58</f>
        <v>0</v>
      </c>
      <c r="J57" s="279" t="s">
        <v>67</v>
      </c>
      <c r="K57" s="55">
        <v>0</v>
      </c>
      <c r="L57" s="53" t="s">
        <v>207</v>
      </c>
      <c r="M57" s="55">
        <v>0</v>
      </c>
      <c r="N57" s="279" t="s">
        <v>66</v>
      </c>
      <c r="O57" s="278">
        <f>M57+M58</f>
        <v>0</v>
      </c>
      <c r="P57" s="277" t="str">
        <f>Q43</f>
        <v>ＦＣ城東</v>
      </c>
      <c r="Q57" s="277"/>
      <c r="R57" s="277"/>
      <c r="S57" s="277"/>
      <c r="T57" s="273" t="s">
        <v>242</v>
      </c>
      <c r="U57" s="274"/>
      <c r="V57" s="274"/>
      <c r="W57" s="274"/>
      <c r="X57" s="273"/>
    </row>
    <row r="58" spans="1:24" ht="20.100000000000001" customHeight="1">
      <c r="A58" s="275"/>
      <c r="B58" s="275"/>
      <c r="C58" s="276"/>
      <c r="D58" s="276"/>
      <c r="E58" s="277"/>
      <c r="F58" s="277"/>
      <c r="G58" s="277"/>
      <c r="H58" s="277"/>
      <c r="I58" s="278"/>
      <c r="J58" s="279"/>
      <c r="K58" s="55">
        <v>0</v>
      </c>
      <c r="L58" s="53" t="s">
        <v>207</v>
      </c>
      <c r="M58" s="55">
        <v>0</v>
      </c>
      <c r="N58" s="279"/>
      <c r="O58" s="278"/>
      <c r="P58" s="277"/>
      <c r="Q58" s="277"/>
      <c r="R58" s="277"/>
      <c r="S58" s="277"/>
      <c r="T58" s="274"/>
      <c r="U58" s="274"/>
      <c r="V58" s="274"/>
      <c r="W58" s="274"/>
      <c r="X58" s="273"/>
    </row>
    <row r="59" spans="1:24" ht="20.100000000000001" customHeight="1">
      <c r="A59" s="1"/>
      <c r="B59" s="52"/>
      <c r="C59" s="52"/>
      <c r="D59" s="52"/>
      <c r="E59" s="11"/>
      <c r="F59" s="11"/>
      <c r="G59" s="11"/>
      <c r="H59" s="11"/>
      <c r="I59" s="21"/>
      <c r="J59" s="22"/>
      <c r="K59" s="21"/>
      <c r="L59" s="23"/>
      <c r="M59" s="21"/>
      <c r="N59" s="22"/>
      <c r="O59" s="21"/>
      <c r="P59" s="11"/>
      <c r="Q59" s="11"/>
      <c r="R59" s="11"/>
      <c r="S59" s="11"/>
      <c r="T59" s="127"/>
      <c r="U59" s="127"/>
      <c r="V59" s="127"/>
      <c r="W59" s="127"/>
      <c r="X59" s="80"/>
    </row>
    <row r="60" spans="1:24" ht="20.100000000000001" customHeight="1">
      <c r="A60" s="275"/>
      <c r="B60" s="275" t="s">
        <v>2</v>
      </c>
      <c r="C60" s="276">
        <v>0.44791666666666669</v>
      </c>
      <c r="D60" s="276"/>
      <c r="E60" s="277" t="str">
        <f>C43</f>
        <v>野木ＳＳＳ</v>
      </c>
      <c r="F60" s="277"/>
      <c r="G60" s="277"/>
      <c r="H60" s="277"/>
      <c r="I60" s="278">
        <f>K60+K61</f>
        <v>0</v>
      </c>
      <c r="J60" s="279" t="s">
        <v>67</v>
      </c>
      <c r="K60" s="55">
        <v>0</v>
      </c>
      <c r="L60" s="53" t="s">
        <v>207</v>
      </c>
      <c r="M60" s="55">
        <v>0</v>
      </c>
      <c r="N60" s="279" t="s">
        <v>66</v>
      </c>
      <c r="O60" s="278">
        <f>M60+M61</f>
        <v>0</v>
      </c>
      <c r="P60" s="277" t="s">
        <v>138</v>
      </c>
      <c r="Q60" s="277"/>
      <c r="R60" s="277"/>
      <c r="S60" s="277"/>
      <c r="T60" s="273" t="s">
        <v>243</v>
      </c>
      <c r="U60" s="274"/>
      <c r="V60" s="274"/>
      <c r="W60" s="274"/>
      <c r="X60" s="273"/>
    </row>
    <row r="61" spans="1:24" ht="20.100000000000001" customHeight="1">
      <c r="A61" s="275"/>
      <c r="B61" s="275"/>
      <c r="C61" s="276"/>
      <c r="D61" s="276"/>
      <c r="E61" s="277"/>
      <c r="F61" s="277"/>
      <c r="G61" s="277"/>
      <c r="H61" s="277"/>
      <c r="I61" s="278"/>
      <c r="J61" s="279"/>
      <c r="K61" s="55">
        <v>0</v>
      </c>
      <c r="L61" s="53" t="s">
        <v>207</v>
      </c>
      <c r="M61" s="55">
        <v>0</v>
      </c>
      <c r="N61" s="279"/>
      <c r="O61" s="278"/>
      <c r="P61" s="277"/>
      <c r="Q61" s="277"/>
      <c r="R61" s="277"/>
      <c r="S61" s="277"/>
      <c r="T61" s="274"/>
      <c r="U61" s="274"/>
      <c r="V61" s="274"/>
      <c r="W61" s="274"/>
      <c r="X61" s="273"/>
    </row>
    <row r="62" spans="1:24" ht="20.100000000000001" customHeight="1">
      <c r="A62" s="1"/>
      <c r="B62" s="52"/>
      <c r="C62" s="52"/>
      <c r="D62" s="52"/>
      <c r="E62" s="11"/>
      <c r="F62" s="11"/>
      <c r="G62" s="11"/>
      <c r="H62" s="11"/>
      <c r="I62" s="21"/>
      <c r="J62" s="22"/>
      <c r="K62" s="21"/>
      <c r="L62" s="23"/>
      <c r="M62" s="21"/>
      <c r="N62" s="22"/>
      <c r="O62" s="21"/>
      <c r="P62" s="11"/>
      <c r="Q62" s="11"/>
      <c r="R62" s="11"/>
      <c r="S62" s="11"/>
      <c r="T62" s="127"/>
      <c r="U62" s="127"/>
      <c r="V62" s="127"/>
      <c r="W62" s="127"/>
      <c r="X62" s="80"/>
    </row>
    <row r="63" spans="1:24" ht="20.100000000000001" customHeight="1">
      <c r="A63" s="275"/>
      <c r="B63" s="275" t="s">
        <v>3</v>
      </c>
      <c r="C63" s="276">
        <v>0.48958333333333331</v>
      </c>
      <c r="D63" s="276"/>
      <c r="E63" s="277" t="s">
        <v>139</v>
      </c>
      <c r="F63" s="277"/>
      <c r="G63" s="277"/>
      <c r="H63" s="277"/>
      <c r="I63" s="278">
        <f>K63+K64</f>
        <v>0</v>
      </c>
      <c r="J63" s="279" t="s">
        <v>67</v>
      </c>
      <c r="K63" s="55">
        <v>0</v>
      </c>
      <c r="L63" s="53" t="s">
        <v>207</v>
      </c>
      <c r="M63" s="55">
        <v>0</v>
      </c>
      <c r="N63" s="279" t="s">
        <v>66</v>
      </c>
      <c r="O63" s="278">
        <f>M63+M64</f>
        <v>0</v>
      </c>
      <c r="P63" s="277" t="str">
        <f>T43</f>
        <v>Ｆ．Ｃ．栃木ジュニア</v>
      </c>
      <c r="Q63" s="277"/>
      <c r="R63" s="277"/>
      <c r="S63" s="277"/>
      <c r="T63" s="273" t="s">
        <v>244</v>
      </c>
      <c r="U63" s="274"/>
      <c r="V63" s="274"/>
      <c r="W63" s="274"/>
      <c r="X63" s="273"/>
    </row>
    <row r="64" spans="1:24" ht="20.100000000000001" customHeight="1">
      <c r="A64" s="275"/>
      <c r="B64" s="275"/>
      <c r="C64" s="276"/>
      <c r="D64" s="276"/>
      <c r="E64" s="277"/>
      <c r="F64" s="277"/>
      <c r="G64" s="277"/>
      <c r="H64" s="277"/>
      <c r="I64" s="278"/>
      <c r="J64" s="279"/>
      <c r="K64" s="55">
        <v>0</v>
      </c>
      <c r="L64" s="53" t="s">
        <v>207</v>
      </c>
      <c r="M64" s="55">
        <v>0</v>
      </c>
      <c r="N64" s="279"/>
      <c r="O64" s="278"/>
      <c r="P64" s="277"/>
      <c r="Q64" s="277"/>
      <c r="R64" s="277"/>
      <c r="S64" s="277"/>
      <c r="T64" s="274"/>
      <c r="U64" s="274"/>
      <c r="V64" s="274"/>
      <c r="W64" s="274"/>
      <c r="X64" s="273"/>
    </row>
    <row r="65" spans="3:4" ht="20.100000000000001" customHeight="1">
      <c r="C65" s="95"/>
      <c r="D65" s="95"/>
    </row>
    <row r="66" spans="3:4" ht="20.100000000000001" customHeight="1"/>
    <row r="67" spans="3:4" ht="19.5" customHeight="1"/>
    <row r="68" spans="3:4" ht="19.5" customHeight="1"/>
  </sheetData>
  <mergeCells count="130">
    <mergeCell ref="O1:Q1"/>
    <mergeCell ref="R1:X1"/>
    <mergeCell ref="F2:H2"/>
    <mergeCell ref="K3:M3"/>
    <mergeCell ref="C9:D18"/>
    <mergeCell ref="F9:G18"/>
    <mergeCell ref="I9:J18"/>
    <mergeCell ref="N9:O18"/>
    <mergeCell ref="Q9:R18"/>
    <mergeCell ref="T9:U18"/>
    <mergeCell ref="O6:Q6"/>
    <mergeCell ref="C8:D8"/>
    <mergeCell ref="F8:G8"/>
    <mergeCell ref="I8:J8"/>
    <mergeCell ref="N8:O8"/>
    <mergeCell ref="Q8:R8"/>
    <mergeCell ref="T8:U8"/>
    <mergeCell ref="Q4:T4"/>
    <mergeCell ref="D4:G4"/>
    <mergeCell ref="G6:I6"/>
    <mergeCell ref="T19:W19"/>
    <mergeCell ref="A20:A21"/>
    <mergeCell ref="B20:B21"/>
    <mergeCell ref="C20:D21"/>
    <mergeCell ref="E20:H21"/>
    <mergeCell ref="I20:I21"/>
    <mergeCell ref="J20:J21"/>
    <mergeCell ref="N20:N21"/>
    <mergeCell ref="O20:O21"/>
    <mergeCell ref="P20:S21"/>
    <mergeCell ref="T20:W21"/>
    <mergeCell ref="X20:X21"/>
    <mergeCell ref="A23:A24"/>
    <mergeCell ref="B23:B24"/>
    <mergeCell ref="C23:D24"/>
    <mergeCell ref="E23:H24"/>
    <mergeCell ref="I23:I24"/>
    <mergeCell ref="J23:J24"/>
    <mergeCell ref="N23:N24"/>
    <mergeCell ref="O23:O24"/>
    <mergeCell ref="P23:S24"/>
    <mergeCell ref="T23:W24"/>
    <mergeCell ref="X23:X24"/>
    <mergeCell ref="K37:M37"/>
    <mergeCell ref="D38:G38"/>
    <mergeCell ref="Q38:T38"/>
    <mergeCell ref="O35:Q35"/>
    <mergeCell ref="R35:X35"/>
    <mergeCell ref="T26:W27"/>
    <mergeCell ref="X26:X27"/>
    <mergeCell ref="F36:H36"/>
    <mergeCell ref="A26:A27"/>
    <mergeCell ref="B26:B27"/>
    <mergeCell ref="C26:D27"/>
    <mergeCell ref="E26:H27"/>
    <mergeCell ref="I26:I27"/>
    <mergeCell ref="J26:J27"/>
    <mergeCell ref="N26:N27"/>
    <mergeCell ref="O26:O27"/>
    <mergeCell ref="P26:S27"/>
    <mergeCell ref="A29:A30"/>
    <mergeCell ref="B29:B30"/>
    <mergeCell ref="C29:D30"/>
    <mergeCell ref="E29:H30"/>
    <mergeCell ref="I29:I30"/>
    <mergeCell ref="J29:J30"/>
    <mergeCell ref="N29:N30"/>
    <mergeCell ref="O57:O58"/>
    <mergeCell ref="T42:U42"/>
    <mergeCell ref="C43:D52"/>
    <mergeCell ref="F43:G52"/>
    <mergeCell ref="I43:J52"/>
    <mergeCell ref="N43:O52"/>
    <mergeCell ref="Q43:R52"/>
    <mergeCell ref="T43:U52"/>
    <mergeCell ref="G40:I40"/>
    <mergeCell ref="O40:Q40"/>
    <mergeCell ref="C42:D42"/>
    <mergeCell ref="F42:G42"/>
    <mergeCell ref="I42:J42"/>
    <mergeCell ref="N42:O42"/>
    <mergeCell ref="Q42:R42"/>
    <mergeCell ref="X63:X64"/>
    <mergeCell ref="O60:O61"/>
    <mergeCell ref="P60:S61"/>
    <mergeCell ref="T60:W61"/>
    <mergeCell ref="X60:X61"/>
    <mergeCell ref="T53:W53"/>
    <mergeCell ref="A54:A55"/>
    <mergeCell ref="B54:B55"/>
    <mergeCell ref="C54:D55"/>
    <mergeCell ref="E54:H55"/>
    <mergeCell ref="I54:I55"/>
    <mergeCell ref="J54:J55"/>
    <mergeCell ref="N54:N55"/>
    <mergeCell ref="O54:O55"/>
    <mergeCell ref="P54:S55"/>
    <mergeCell ref="T54:W55"/>
    <mergeCell ref="X54:X55"/>
    <mergeCell ref="A57:A58"/>
    <mergeCell ref="B57:B58"/>
    <mergeCell ref="C57:D58"/>
    <mergeCell ref="E57:H58"/>
    <mergeCell ref="I57:I58"/>
    <mergeCell ref="J57:J58"/>
    <mergeCell ref="N57:N58"/>
    <mergeCell ref="O29:O30"/>
    <mergeCell ref="P29:S30"/>
    <mergeCell ref="T29:W30"/>
    <mergeCell ref="X29:X30"/>
    <mergeCell ref="A63:A64"/>
    <mergeCell ref="B63:B64"/>
    <mergeCell ref="C63:D64"/>
    <mergeCell ref="E63:H64"/>
    <mergeCell ref="I63:I64"/>
    <mergeCell ref="J63:J64"/>
    <mergeCell ref="P57:S58"/>
    <mergeCell ref="T57:W58"/>
    <mergeCell ref="X57:X58"/>
    <mergeCell ref="A60:A61"/>
    <mergeCell ref="B60:B61"/>
    <mergeCell ref="C60:D61"/>
    <mergeCell ref="E60:H61"/>
    <mergeCell ref="I60:I61"/>
    <mergeCell ref="J60:J61"/>
    <mergeCell ref="N60:N61"/>
    <mergeCell ref="N63:N64"/>
    <mergeCell ref="O63:O64"/>
    <mergeCell ref="P63:S64"/>
    <mergeCell ref="T63:W64"/>
  </mergeCells>
  <phoneticPr fontId="2"/>
  <printOptions horizontalCentered="1" verticalCentered="1"/>
  <pageMargins left="0.78680555555555554" right="0.78680555555555554" top="0.78680555555555554" bottom="0.78680555555555554" header="0.51111111111111107" footer="0.51111111111111107"/>
  <pageSetup paperSize="9" scale="58" firstPageNumber="4294963191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X68"/>
  <sheetViews>
    <sheetView view="pageBreakPreview" topLeftCell="A45" zoomScaleNormal="100" zoomScaleSheetLayoutView="100" workbookViewId="0">
      <selection activeCell="C54" sqref="C54:D64"/>
    </sheetView>
  </sheetViews>
  <sheetFormatPr defaultRowHeight="13.5"/>
  <cols>
    <col min="1" max="24" width="5.625" customWidth="1"/>
  </cols>
  <sheetData>
    <row r="1" spans="1:24" ht="24.6" customHeight="1">
      <c r="A1" s="26" t="str">
        <f>QUALIER組合せ!D3</f>
        <v>■第1日　6月6日　1・2回戦</v>
      </c>
      <c r="B1" s="26"/>
      <c r="C1" s="26"/>
      <c r="D1" s="26"/>
      <c r="E1" s="26"/>
      <c r="F1" s="26"/>
      <c r="H1" s="26"/>
      <c r="I1" s="26"/>
      <c r="K1" s="46"/>
      <c r="L1" s="46"/>
      <c r="O1" s="291" t="s">
        <v>219</v>
      </c>
      <c r="P1" s="291"/>
      <c r="Q1" s="291"/>
      <c r="R1" s="281" t="str">
        <f>QUALIER組合せ!AF102</f>
        <v>サンエコ自然の森サッカー場A</v>
      </c>
      <c r="S1" s="281"/>
      <c r="T1" s="281"/>
      <c r="U1" s="281"/>
      <c r="V1" s="281"/>
      <c r="W1" s="281"/>
      <c r="X1" s="281"/>
    </row>
    <row r="2" spans="1:24" ht="19.5" customHeight="1">
      <c r="F2" s="46"/>
      <c r="G2" s="46"/>
      <c r="H2" s="46"/>
      <c r="K2" s="287" t="s">
        <v>234</v>
      </c>
      <c r="L2" s="288"/>
      <c r="M2" s="289"/>
    </row>
    <row r="3" spans="1:24" ht="20.100000000000001" customHeight="1"/>
    <row r="4" spans="1:24" ht="20.100000000000001" customHeight="1">
      <c r="A4" s="1"/>
      <c r="B4" s="1"/>
      <c r="D4" s="282" t="s">
        <v>3</v>
      </c>
      <c r="E4" s="283"/>
      <c r="F4" s="283"/>
      <c r="G4" s="284"/>
      <c r="O4" s="343" t="s">
        <v>4</v>
      </c>
      <c r="P4" s="344"/>
      <c r="Q4" s="344"/>
      <c r="R4" s="344"/>
      <c r="S4" s="345"/>
      <c r="X4" s="1"/>
    </row>
    <row r="5" spans="1:24" ht="20.100000000000001" customHeight="1">
      <c r="A5" s="1"/>
      <c r="B5" s="1"/>
      <c r="D5" s="25"/>
      <c r="E5" s="1"/>
      <c r="F5" s="1"/>
      <c r="G5" s="24"/>
      <c r="O5" s="210"/>
      <c r="P5" s="6"/>
      <c r="Q5" s="6"/>
      <c r="R5" s="6"/>
      <c r="S5" s="68"/>
      <c r="X5" s="1"/>
    </row>
    <row r="6" spans="1:24" ht="20.100000000000001" customHeight="1">
      <c r="A6" s="1"/>
      <c r="B6" s="1"/>
      <c r="D6" s="8"/>
      <c r="G6" s="343" t="s">
        <v>0</v>
      </c>
      <c r="H6" s="344"/>
      <c r="I6" s="345"/>
      <c r="M6" s="343" t="s">
        <v>1</v>
      </c>
      <c r="N6" s="344"/>
      <c r="O6" s="345"/>
      <c r="S6" s="282" t="s">
        <v>2</v>
      </c>
      <c r="T6" s="283"/>
      <c r="U6" s="284"/>
      <c r="X6" s="1"/>
    </row>
    <row r="7" spans="1:24" ht="20.100000000000001" customHeight="1">
      <c r="A7" s="1"/>
      <c r="B7" s="1"/>
      <c r="D7" s="8"/>
      <c r="G7" s="90"/>
      <c r="H7" s="52"/>
      <c r="I7" s="113"/>
      <c r="M7" s="90"/>
      <c r="N7" s="52"/>
      <c r="O7" s="113"/>
      <c r="S7" s="25"/>
      <c r="T7" s="1"/>
      <c r="U7" s="24"/>
      <c r="X7" s="1"/>
    </row>
    <row r="8" spans="1:24" ht="20.100000000000001" customHeight="1">
      <c r="A8" s="1"/>
      <c r="B8" s="1"/>
      <c r="C8" s="275">
        <v>1</v>
      </c>
      <c r="D8" s="275"/>
      <c r="E8" s="1"/>
      <c r="F8" s="275">
        <v>2</v>
      </c>
      <c r="G8" s="275"/>
      <c r="H8" s="1"/>
      <c r="I8" s="275">
        <v>3</v>
      </c>
      <c r="J8" s="275"/>
      <c r="K8" s="1"/>
      <c r="L8" s="275">
        <v>4</v>
      </c>
      <c r="M8" s="275"/>
      <c r="O8" s="275">
        <v>5</v>
      </c>
      <c r="P8" s="275"/>
      <c r="Q8" s="1"/>
      <c r="R8" s="275">
        <v>6</v>
      </c>
      <c r="S8" s="275"/>
      <c r="T8" s="1"/>
      <c r="U8" s="275">
        <v>7</v>
      </c>
      <c r="V8" s="275"/>
      <c r="W8" s="1"/>
      <c r="X8" s="1"/>
    </row>
    <row r="9" spans="1:24" ht="20.100000000000001" customHeight="1">
      <c r="A9" s="1"/>
      <c r="B9" s="92"/>
      <c r="C9" s="285" t="str">
        <f>QUALIER組合せ!AD113</f>
        <v>北押原ＦＣ</v>
      </c>
      <c r="D9" s="285"/>
      <c r="E9" s="93"/>
      <c r="F9" s="286" t="str">
        <f>QUALIER組合せ!AD111</f>
        <v>たぬまアスレチックＦＣ　Ｊｒ．</v>
      </c>
      <c r="G9" s="286"/>
      <c r="H9" s="93"/>
      <c r="I9" s="285" t="str">
        <f>QUALIER組合せ!AD109</f>
        <v>茂木ＦＣ</v>
      </c>
      <c r="J9" s="285"/>
      <c r="L9" s="285" t="str">
        <f>QUALIER組合せ!AD107</f>
        <v>ＦＣがむしゃら</v>
      </c>
      <c r="M9" s="285"/>
      <c r="O9" s="285" t="str">
        <f>QUALIER組合せ!AD105</f>
        <v>熟田フットボールクラブ</v>
      </c>
      <c r="P9" s="285"/>
      <c r="R9" s="285" t="str">
        <f>QUALIER組合せ!AD103</f>
        <v>昭和・戸祭サッカークラブ</v>
      </c>
      <c r="S9" s="285"/>
      <c r="U9" s="285" t="str">
        <f>QUALIER組合せ!AD101</f>
        <v>鹿沼西ＦＣ</v>
      </c>
      <c r="V9" s="285"/>
      <c r="W9" s="93"/>
      <c r="X9" s="92"/>
    </row>
    <row r="10" spans="1:24" ht="20.100000000000001" customHeight="1">
      <c r="A10" s="1"/>
      <c r="B10" s="92"/>
      <c r="C10" s="285"/>
      <c r="D10" s="285"/>
      <c r="E10" s="93"/>
      <c r="F10" s="286"/>
      <c r="G10" s="286"/>
      <c r="H10" s="93"/>
      <c r="I10" s="285"/>
      <c r="J10" s="285"/>
      <c r="L10" s="285"/>
      <c r="M10" s="285"/>
      <c r="O10" s="285"/>
      <c r="P10" s="285"/>
      <c r="R10" s="285"/>
      <c r="S10" s="285"/>
      <c r="U10" s="285"/>
      <c r="V10" s="285"/>
      <c r="W10" s="93"/>
      <c r="X10" s="92"/>
    </row>
    <row r="11" spans="1:24" ht="20.100000000000001" customHeight="1">
      <c r="A11" s="1"/>
      <c r="B11" s="92"/>
      <c r="C11" s="285"/>
      <c r="D11" s="285"/>
      <c r="E11" s="93"/>
      <c r="F11" s="286"/>
      <c r="G11" s="286"/>
      <c r="H11" s="93"/>
      <c r="I11" s="285"/>
      <c r="J11" s="285"/>
      <c r="L11" s="285"/>
      <c r="M11" s="285"/>
      <c r="O11" s="285"/>
      <c r="P11" s="285"/>
      <c r="R11" s="285"/>
      <c r="S11" s="285"/>
      <c r="U11" s="285"/>
      <c r="V11" s="285"/>
      <c r="W11" s="93"/>
      <c r="X11" s="92"/>
    </row>
    <row r="12" spans="1:24" ht="20.100000000000001" customHeight="1">
      <c r="A12" s="1"/>
      <c r="B12" s="92"/>
      <c r="C12" s="285"/>
      <c r="D12" s="285"/>
      <c r="E12" s="93"/>
      <c r="F12" s="286"/>
      <c r="G12" s="286"/>
      <c r="H12" s="93"/>
      <c r="I12" s="285"/>
      <c r="J12" s="285"/>
      <c r="L12" s="285"/>
      <c r="M12" s="285"/>
      <c r="O12" s="285"/>
      <c r="P12" s="285"/>
      <c r="R12" s="285"/>
      <c r="S12" s="285"/>
      <c r="U12" s="285"/>
      <c r="V12" s="285"/>
      <c r="W12" s="93"/>
      <c r="X12" s="92"/>
    </row>
    <row r="13" spans="1:24" ht="20.100000000000001" customHeight="1">
      <c r="A13" s="1"/>
      <c r="B13" s="92"/>
      <c r="C13" s="285"/>
      <c r="D13" s="285"/>
      <c r="E13" s="93"/>
      <c r="F13" s="286"/>
      <c r="G13" s="286"/>
      <c r="H13" s="93"/>
      <c r="I13" s="285"/>
      <c r="J13" s="285"/>
      <c r="L13" s="285"/>
      <c r="M13" s="285"/>
      <c r="O13" s="285"/>
      <c r="P13" s="285"/>
      <c r="R13" s="285"/>
      <c r="S13" s="285"/>
      <c r="U13" s="285"/>
      <c r="V13" s="285"/>
      <c r="W13" s="93"/>
      <c r="X13" s="92"/>
    </row>
    <row r="14" spans="1:24" ht="20.100000000000001" customHeight="1">
      <c r="A14" s="1"/>
      <c r="B14" s="92"/>
      <c r="C14" s="285"/>
      <c r="D14" s="285"/>
      <c r="E14" s="93"/>
      <c r="F14" s="286"/>
      <c r="G14" s="286"/>
      <c r="H14" s="93"/>
      <c r="I14" s="285"/>
      <c r="J14" s="285"/>
      <c r="L14" s="285"/>
      <c r="M14" s="285"/>
      <c r="O14" s="285"/>
      <c r="P14" s="285"/>
      <c r="R14" s="285"/>
      <c r="S14" s="285"/>
      <c r="U14" s="285"/>
      <c r="V14" s="285"/>
      <c r="W14" s="93"/>
      <c r="X14" s="92"/>
    </row>
    <row r="15" spans="1:24" ht="20.100000000000001" customHeight="1">
      <c r="A15" s="1"/>
      <c r="B15" s="92"/>
      <c r="C15" s="285"/>
      <c r="D15" s="285"/>
      <c r="E15" s="93"/>
      <c r="F15" s="286"/>
      <c r="G15" s="286"/>
      <c r="H15" s="93"/>
      <c r="I15" s="285"/>
      <c r="J15" s="285"/>
      <c r="L15" s="285"/>
      <c r="M15" s="285"/>
      <c r="O15" s="285"/>
      <c r="P15" s="285"/>
      <c r="R15" s="285"/>
      <c r="S15" s="285"/>
      <c r="U15" s="285"/>
      <c r="V15" s="285"/>
      <c r="W15" s="93"/>
      <c r="X15" s="92"/>
    </row>
    <row r="16" spans="1:24" ht="20.100000000000001" customHeight="1">
      <c r="A16" s="1"/>
      <c r="B16" s="92"/>
      <c r="C16" s="285"/>
      <c r="D16" s="285"/>
      <c r="E16" s="93"/>
      <c r="F16" s="286"/>
      <c r="G16" s="286"/>
      <c r="H16" s="93"/>
      <c r="I16" s="285"/>
      <c r="J16" s="285"/>
      <c r="L16" s="285"/>
      <c r="M16" s="285"/>
      <c r="O16" s="285"/>
      <c r="P16" s="285"/>
      <c r="R16" s="285"/>
      <c r="S16" s="285"/>
      <c r="U16" s="285"/>
      <c r="V16" s="285"/>
      <c r="W16" s="93"/>
      <c r="X16" s="92"/>
    </row>
    <row r="17" spans="1:24" ht="20.100000000000001" customHeight="1">
      <c r="A17" s="1"/>
      <c r="B17" s="92"/>
      <c r="C17" s="285"/>
      <c r="D17" s="285"/>
      <c r="E17" s="93"/>
      <c r="F17" s="286"/>
      <c r="G17" s="286"/>
      <c r="H17" s="93"/>
      <c r="I17" s="285"/>
      <c r="J17" s="285"/>
      <c r="L17" s="285"/>
      <c r="M17" s="285"/>
      <c r="O17" s="285"/>
      <c r="P17" s="285"/>
      <c r="R17" s="285"/>
      <c r="S17" s="285"/>
      <c r="U17" s="285"/>
      <c r="V17" s="285"/>
      <c r="W17" s="93"/>
      <c r="X17" s="92"/>
    </row>
    <row r="18" spans="1:24" ht="20.100000000000001" customHeight="1">
      <c r="A18" s="1"/>
      <c r="B18" s="92"/>
      <c r="C18" s="285"/>
      <c r="D18" s="285"/>
      <c r="E18" s="93"/>
      <c r="F18" s="286"/>
      <c r="G18" s="286"/>
      <c r="H18" s="93"/>
      <c r="I18" s="285"/>
      <c r="J18" s="285"/>
      <c r="L18" s="285"/>
      <c r="M18" s="285"/>
      <c r="O18" s="285"/>
      <c r="P18" s="285"/>
      <c r="R18" s="285"/>
      <c r="S18" s="285"/>
      <c r="U18" s="285"/>
      <c r="V18" s="285"/>
      <c r="W18" s="93"/>
      <c r="X18" s="92"/>
    </row>
    <row r="19" spans="1:24" ht="20.10000000000000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74" t="s">
        <v>240</v>
      </c>
      <c r="U19" s="274"/>
      <c r="V19" s="274"/>
      <c r="W19" s="274"/>
      <c r="X19" s="57"/>
    </row>
    <row r="20" spans="1:24" ht="20.100000000000001" customHeight="1">
      <c r="A20" s="275"/>
      <c r="B20" s="275" t="s">
        <v>0</v>
      </c>
      <c r="C20" s="276">
        <v>0.36458333333333331</v>
      </c>
      <c r="D20" s="276"/>
      <c r="E20" s="277" t="str">
        <f>F9</f>
        <v>たぬまアスレチックＦＣ　Ｊｒ．</v>
      </c>
      <c r="F20" s="277"/>
      <c r="G20" s="277"/>
      <c r="H20" s="277"/>
      <c r="I20" s="278">
        <f>K20+K21</f>
        <v>0</v>
      </c>
      <c r="J20" s="279" t="s">
        <v>67</v>
      </c>
      <c r="K20" s="55">
        <v>0</v>
      </c>
      <c r="L20" s="53" t="s">
        <v>207</v>
      </c>
      <c r="M20" s="55">
        <v>0</v>
      </c>
      <c r="N20" s="279" t="s">
        <v>66</v>
      </c>
      <c r="O20" s="278">
        <f>M20+M21</f>
        <v>0</v>
      </c>
      <c r="P20" s="277" t="str">
        <f>I9</f>
        <v>茂木ＦＣ</v>
      </c>
      <c r="Q20" s="277"/>
      <c r="R20" s="277"/>
      <c r="S20" s="277"/>
      <c r="T20" s="346" t="s">
        <v>319</v>
      </c>
      <c r="U20" s="346"/>
      <c r="V20" s="346"/>
      <c r="W20" s="346"/>
      <c r="X20" s="273"/>
    </row>
    <row r="21" spans="1:24" ht="20.100000000000001" customHeight="1">
      <c r="A21" s="275"/>
      <c r="B21" s="275"/>
      <c r="C21" s="276"/>
      <c r="D21" s="276"/>
      <c r="E21" s="277"/>
      <c r="F21" s="277"/>
      <c r="G21" s="277"/>
      <c r="H21" s="277"/>
      <c r="I21" s="278"/>
      <c r="J21" s="279"/>
      <c r="K21" s="55">
        <v>0</v>
      </c>
      <c r="L21" s="53" t="s">
        <v>207</v>
      </c>
      <c r="M21" s="55">
        <v>0</v>
      </c>
      <c r="N21" s="279"/>
      <c r="O21" s="278"/>
      <c r="P21" s="277"/>
      <c r="Q21" s="277"/>
      <c r="R21" s="277"/>
      <c r="S21" s="277"/>
      <c r="T21" s="346"/>
      <c r="U21" s="346"/>
      <c r="V21" s="346"/>
      <c r="W21" s="346"/>
      <c r="X21" s="273"/>
    </row>
    <row r="22" spans="1:24" ht="19.5" customHeight="1">
      <c r="A22" s="1"/>
      <c r="B22" s="52"/>
      <c r="C22" s="52"/>
      <c r="D22" s="52"/>
      <c r="E22" s="11"/>
      <c r="F22" s="11"/>
      <c r="G22" s="11"/>
      <c r="H22" s="11"/>
      <c r="I22" s="21"/>
      <c r="J22" s="22"/>
      <c r="K22" s="21"/>
      <c r="L22" s="23"/>
      <c r="M22" s="21"/>
      <c r="N22" s="22"/>
      <c r="O22" s="21"/>
      <c r="P22" s="11"/>
      <c r="Q22" s="11"/>
      <c r="R22" s="11"/>
      <c r="S22" s="11"/>
      <c r="T22" s="235"/>
      <c r="U22" s="235"/>
      <c r="V22" s="235"/>
      <c r="W22" s="235"/>
      <c r="X22" s="80"/>
    </row>
    <row r="23" spans="1:24" ht="20.100000000000001" customHeight="1">
      <c r="A23" s="275"/>
      <c r="B23" s="275" t="s">
        <v>1</v>
      </c>
      <c r="C23" s="276">
        <v>0.40625</v>
      </c>
      <c r="D23" s="276"/>
      <c r="E23" s="277" t="str">
        <f>L9</f>
        <v>ＦＣがむしゃら</v>
      </c>
      <c r="F23" s="277"/>
      <c r="G23" s="277"/>
      <c r="H23" s="277"/>
      <c r="I23" s="278">
        <f>K23+K24</f>
        <v>0</v>
      </c>
      <c r="J23" s="279" t="s">
        <v>67</v>
      </c>
      <c r="K23" s="55">
        <v>0</v>
      </c>
      <c r="L23" s="53" t="s">
        <v>207</v>
      </c>
      <c r="M23" s="55">
        <v>0</v>
      </c>
      <c r="N23" s="279" t="s">
        <v>66</v>
      </c>
      <c r="O23" s="278">
        <f>M23+M24</f>
        <v>0</v>
      </c>
      <c r="P23" s="277" t="str">
        <f>O9</f>
        <v>熟田フットボールクラブ</v>
      </c>
      <c r="Q23" s="277"/>
      <c r="R23" s="277"/>
      <c r="S23" s="277"/>
      <c r="T23" s="346" t="s">
        <v>320</v>
      </c>
      <c r="U23" s="347"/>
      <c r="V23" s="347"/>
      <c r="W23" s="347"/>
      <c r="X23" s="273"/>
    </row>
    <row r="24" spans="1:24" ht="19.5" customHeight="1">
      <c r="A24" s="275"/>
      <c r="B24" s="275"/>
      <c r="C24" s="276"/>
      <c r="D24" s="276"/>
      <c r="E24" s="277"/>
      <c r="F24" s="277"/>
      <c r="G24" s="277"/>
      <c r="H24" s="277"/>
      <c r="I24" s="278"/>
      <c r="J24" s="279"/>
      <c r="K24" s="55">
        <v>0</v>
      </c>
      <c r="L24" s="53" t="s">
        <v>207</v>
      </c>
      <c r="M24" s="55">
        <v>0</v>
      </c>
      <c r="N24" s="279"/>
      <c r="O24" s="278"/>
      <c r="P24" s="277"/>
      <c r="Q24" s="277"/>
      <c r="R24" s="277"/>
      <c r="S24" s="277"/>
      <c r="T24" s="347"/>
      <c r="U24" s="347"/>
      <c r="V24" s="347"/>
      <c r="W24" s="347"/>
      <c r="X24" s="273"/>
    </row>
    <row r="25" spans="1:24" ht="20.100000000000001" customHeight="1">
      <c r="A25" s="1"/>
      <c r="B25" s="52"/>
      <c r="C25" s="52"/>
      <c r="D25" s="52"/>
      <c r="E25" s="11"/>
      <c r="F25" s="11"/>
      <c r="G25" s="11"/>
      <c r="H25" s="11"/>
      <c r="I25" s="21"/>
      <c r="J25" s="22"/>
      <c r="K25" s="21"/>
      <c r="L25" s="23"/>
      <c r="M25" s="21"/>
      <c r="N25" s="22"/>
      <c r="O25" s="21"/>
      <c r="P25" s="11"/>
      <c r="Q25" s="11"/>
      <c r="R25" s="11"/>
      <c r="S25" s="11"/>
      <c r="T25" s="235"/>
      <c r="U25" s="235"/>
      <c r="V25" s="235"/>
      <c r="W25" s="235"/>
      <c r="X25" s="80"/>
    </row>
    <row r="26" spans="1:24" ht="20.100000000000001" customHeight="1">
      <c r="A26" s="275"/>
      <c r="B26" s="275" t="s">
        <v>2</v>
      </c>
      <c r="C26" s="276">
        <v>0.44791666666666669</v>
      </c>
      <c r="D26" s="276"/>
      <c r="E26" s="277" t="str">
        <f>R9</f>
        <v>昭和・戸祭サッカークラブ</v>
      </c>
      <c r="F26" s="277"/>
      <c r="G26" s="277"/>
      <c r="H26" s="277"/>
      <c r="I26" s="278">
        <f>K26+K27</f>
        <v>0</v>
      </c>
      <c r="J26" s="279" t="s">
        <v>67</v>
      </c>
      <c r="K26" s="55">
        <v>0</v>
      </c>
      <c r="L26" s="53" t="s">
        <v>207</v>
      </c>
      <c r="M26" s="55">
        <v>0</v>
      </c>
      <c r="N26" s="279" t="s">
        <v>66</v>
      </c>
      <c r="O26" s="278">
        <f>M26+M27</f>
        <v>0</v>
      </c>
      <c r="P26" s="277" t="str">
        <f>U9</f>
        <v>鹿沼西ＦＣ</v>
      </c>
      <c r="Q26" s="277"/>
      <c r="R26" s="277"/>
      <c r="S26" s="277"/>
      <c r="T26" s="346" t="s">
        <v>321</v>
      </c>
      <c r="U26" s="347"/>
      <c r="V26" s="347"/>
      <c r="W26" s="347"/>
      <c r="X26" s="273"/>
    </row>
    <row r="27" spans="1:24" ht="20.100000000000001" customHeight="1">
      <c r="A27" s="275"/>
      <c r="B27" s="275"/>
      <c r="C27" s="276"/>
      <c r="D27" s="276"/>
      <c r="E27" s="277"/>
      <c r="F27" s="277"/>
      <c r="G27" s="277"/>
      <c r="H27" s="277"/>
      <c r="I27" s="278"/>
      <c r="J27" s="279"/>
      <c r="K27" s="55">
        <v>0</v>
      </c>
      <c r="L27" s="53" t="s">
        <v>207</v>
      </c>
      <c r="M27" s="55">
        <v>0</v>
      </c>
      <c r="N27" s="279"/>
      <c r="O27" s="278"/>
      <c r="P27" s="277"/>
      <c r="Q27" s="277"/>
      <c r="R27" s="277"/>
      <c r="S27" s="277"/>
      <c r="T27" s="347"/>
      <c r="U27" s="347"/>
      <c r="V27" s="347"/>
      <c r="W27" s="347"/>
      <c r="X27" s="273"/>
    </row>
    <row r="28" spans="1:24" ht="20.100000000000001" customHeight="1">
      <c r="A28" s="1"/>
      <c r="B28" s="52"/>
      <c r="C28" s="52"/>
      <c r="D28" s="52"/>
      <c r="E28" s="11"/>
      <c r="F28" s="11"/>
      <c r="G28" s="11"/>
      <c r="H28" s="11"/>
      <c r="I28" s="21"/>
      <c r="J28" s="22"/>
      <c r="K28" s="21"/>
      <c r="L28" s="23"/>
      <c r="M28" s="21"/>
      <c r="N28" s="22"/>
      <c r="O28" s="21"/>
      <c r="P28" s="11"/>
      <c r="Q28" s="11"/>
      <c r="R28" s="11"/>
      <c r="S28" s="11"/>
      <c r="T28" s="235"/>
      <c r="U28" s="235"/>
      <c r="V28" s="235"/>
      <c r="W28" s="235"/>
      <c r="X28" s="80"/>
    </row>
    <row r="29" spans="1:24" ht="20.100000000000001" customHeight="1">
      <c r="A29" s="275"/>
      <c r="B29" s="275" t="s">
        <v>3</v>
      </c>
      <c r="C29" s="276">
        <v>0.48958333333333331</v>
      </c>
      <c r="D29" s="276"/>
      <c r="E29" s="277" t="s">
        <v>138</v>
      </c>
      <c r="F29" s="277"/>
      <c r="G29" s="277"/>
      <c r="H29" s="277"/>
      <c r="I29" s="278">
        <f>K29+K30</f>
        <v>0</v>
      </c>
      <c r="J29" s="279" t="s">
        <v>67</v>
      </c>
      <c r="K29" s="55">
        <v>0</v>
      </c>
      <c r="L29" s="53" t="s">
        <v>207</v>
      </c>
      <c r="M29" s="55">
        <v>0</v>
      </c>
      <c r="N29" s="279" t="s">
        <v>66</v>
      </c>
      <c r="O29" s="278">
        <f>M29+M30</f>
        <v>0</v>
      </c>
      <c r="P29" s="277" t="str">
        <f>C9</f>
        <v>北押原ＦＣ</v>
      </c>
      <c r="Q29" s="277"/>
      <c r="R29" s="277"/>
      <c r="S29" s="277"/>
      <c r="T29" s="346" t="s">
        <v>322</v>
      </c>
      <c r="U29" s="347"/>
      <c r="V29" s="347"/>
      <c r="W29" s="347"/>
      <c r="X29" s="273"/>
    </row>
    <row r="30" spans="1:24" ht="20.100000000000001" customHeight="1">
      <c r="A30" s="275"/>
      <c r="B30" s="275"/>
      <c r="C30" s="276"/>
      <c r="D30" s="276"/>
      <c r="E30" s="277"/>
      <c r="F30" s="277"/>
      <c r="G30" s="277"/>
      <c r="H30" s="277"/>
      <c r="I30" s="278"/>
      <c r="J30" s="279"/>
      <c r="K30" s="55">
        <v>0</v>
      </c>
      <c r="L30" s="53" t="s">
        <v>207</v>
      </c>
      <c r="M30" s="55">
        <v>0</v>
      </c>
      <c r="N30" s="279"/>
      <c r="O30" s="278"/>
      <c r="P30" s="277"/>
      <c r="Q30" s="277"/>
      <c r="R30" s="277"/>
      <c r="S30" s="277"/>
      <c r="T30" s="347"/>
      <c r="U30" s="347"/>
      <c r="V30" s="347"/>
      <c r="W30" s="347"/>
      <c r="X30" s="273"/>
    </row>
    <row r="31" spans="1:24" ht="20.100000000000001" customHeight="1">
      <c r="C31" s="95"/>
      <c r="D31" s="95"/>
      <c r="T31" s="236"/>
      <c r="U31" s="236"/>
      <c r="V31" s="236"/>
      <c r="W31" s="236"/>
    </row>
    <row r="32" spans="1:24" ht="20.100000000000001" customHeight="1">
      <c r="B32" s="275" t="s">
        <v>4</v>
      </c>
      <c r="C32" s="276">
        <v>0.53125</v>
      </c>
      <c r="D32" s="276"/>
      <c r="E32" s="277" t="s">
        <v>139</v>
      </c>
      <c r="F32" s="277"/>
      <c r="G32" s="277"/>
      <c r="H32" s="277"/>
      <c r="I32" s="278">
        <f>K32+K33</f>
        <v>0</v>
      </c>
      <c r="J32" s="279" t="s">
        <v>67</v>
      </c>
      <c r="K32" s="55">
        <v>0</v>
      </c>
      <c r="L32" s="53" t="s">
        <v>207</v>
      </c>
      <c r="M32" s="55">
        <v>0</v>
      </c>
      <c r="N32" s="279" t="s">
        <v>66</v>
      </c>
      <c r="O32" s="278">
        <f>M32+M33</f>
        <v>0</v>
      </c>
      <c r="P32" s="277" t="s">
        <v>316</v>
      </c>
      <c r="Q32" s="277"/>
      <c r="R32" s="277"/>
      <c r="S32" s="277"/>
      <c r="T32" s="346" t="s">
        <v>323</v>
      </c>
      <c r="U32" s="347"/>
      <c r="V32" s="347"/>
      <c r="W32" s="347"/>
    </row>
    <row r="33" spans="1:24" ht="19.5" customHeight="1">
      <c r="B33" s="275"/>
      <c r="C33" s="276"/>
      <c r="D33" s="276"/>
      <c r="E33" s="277"/>
      <c r="F33" s="277"/>
      <c r="G33" s="277"/>
      <c r="H33" s="277"/>
      <c r="I33" s="278"/>
      <c r="J33" s="279"/>
      <c r="K33" s="55">
        <v>0</v>
      </c>
      <c r="L33" s="53" t="s">
        <v>207</v>
      </c>
      <c r="M33" s="55">
        <v>0</v>
      </c>
      <c r="N33" s="279"/>
      <c r="O33" s="278"/>
      <c r="P33" s="277"/>
      <c r="Q33" s="277"/>
      <c r="R33" s="277"/>
      <c r="S33" s="277"/>
      <c r="T33" s="347"/>
      <c r="U33" s="347"/>
      <c r="V33" s="347"/>
      <c r="W33" s="347"/>
    </row>
    <row r="34" spans="1:24" ht="19.5" customHeight="1"/>
    <row r="35" spans="1:24" ht="24.6" customHeight="1">
      <c r="A35" s="26" t="str">
        <f>A1</f>
        <v>■第1日　6月6日　1・2回戦</v>
      </c>
      <c r="B35" s="26"/>
      <c r="C35" s="26"/>
      <c r="D35" s="26"/>
      <c r="E35" s="26"/>
      <c r="F35" s="26"/>
      <c r="H35" s="26"/>
      <c r="I35" s="26"/>
      <c r="K35" s="46"/>
      <c r="L35" s="46"/>
      <c r="O35" s="291" t="s">
        <v>220</v>
      </c>
      <c r="P35" s="291"/>
      <c r="Q35" s="291"/>
      <c r="R35" s="281" t="str">
        <f>QUALIER組合せ!AF82</f>
        <v>足利ガスふれあい公園サッカー場B</v>
      </c>
      <c r="S35" s="281"/>
      <c r="T35" s="281"/>
      <c r="U35" s="281"/>
      <c r="V35" s="281"/>
      <c r="W35" s="281"/>
      <c r="X35" s="281"/>
    </row>
    <row r="36" spans="1:24" ht="19.5" customHeight="1">
      <c r="F36" s="46"/>
      <c r="G36" s="46"/>
      <c r="H36" s="46"/>
      <c r="K36" s="287" t="s">
        <v>235</v>
      </c>
      <c r="L36" s="288"/>
      <c r="M36" s="289"/>
    </row>
    <row r="37" spans="1:24" ht="20.100000000000001" customHeight="1"/>
    <row r="38" spans="1:24" ht="20.100000000000001" customHeight="1">
      <c r="A38" s="1"/>
      <c r="B38" s="1"/>
      <c r="D38" s="282" t="s">
        <v>3</v>
      </c>
      <c r="E38" s="283"/>
      <c r="F38" s="283"/>
      <c r="G38" s="284"/>
      <c r="O38" s="343" t="s">
        <v>4</v>
      </c>
      <c r="P38" s="344"/>
      <c r="Q38" s="344"/>
      <c r="R38" s="344"/>
      <c r="S38" s="345"/>
      <c r="X38" s="1"/>
    </row>
    <row r="39" spans="1:24" ht="20.100000000000001" customHeight="1">
      <c r="A39" s="1"/>
      <c r="B39" s="1"/>
      <c r="D39" s="25"/>
      <c r="E39" s="1"/>
      <c r="F39" s="1"/>
      <c r="G39" s="24"/>
      <c r="O39" s="210"/>
      <c r="P39" s="6"/>
      <c r="Q39" s="6"/>
      <c r="R39" s="6"/>
      <c r="S39" s="68"/>
      <c r="X39" s="1"/>
    </row>
    <row r="40" spans="1:24" ht="20.100000000000001" customHeight="1">
      <c r="A40" s="1"/>
      <c r="B40" s="1"/>
      <c r="D40" s="8"/>
      <c r="G40" s="343" t="s">
        <v>0</v>
      </c>
      <c r="H40" s="344"/>
      <c r="I40" s="345"/>
      <c r="M40" s="343" t="s">
        <v>1</v>
      </c>
      <c r="N40" s="344"/>
      <c r="O40" s="345"/>
      <c r="S40" s="282" t="s">
        <v>2</v>
      </c>
      <c r="T40" s="283"/>
      <c r="U40" s="284"/>
      <c r="X40" s="1"/>
    </row>
    <row r="41" spans="1:24" ht="20.100000000000001" customHeight="1">
      <c r="A41" s="1"/>
      <c r="B41" s="1"/>
      <c r="D41" s="8"/>
      <c r="G41" s="90"/>
      <c r="H41" s="52"/>
      <c r="I41" s="113"/>
      <c r="M41" s="90"/>
      <c r="N41" s="52"/>
      <c r="O41" s="113"/>
      <c r="S41" s="25"/>
      <c r="T41" s="1"/>
      <c r="U41" s="24"/>
      <c r="X41" s="1"/>
    </row>
    <row r="42" spans="1:24" ht="20.100000000000001" customHeight="1">
      <c r="A42" s="1"/>
      <c r="B42" s="1"/>
      <c r="C42" s="275">
        <v>1</v>
      </c>
      <c r="D42" s="275"/>
      <c r="E42" s="1"/>
      <c r="F42" s="275">
        <v>2</v>
      </c>
      <c r="G42" s="275"/>
      <c r="H42" s="1"/>
      <c r="I42" s="275">
        <v>3</v>
      </c>
      <c r="J42" s="275"/>
      <c r="K42" s="1"/>
      <c r="L42" s="275">
        <v>4</v>
      </c>
      <c r="M42" s="275"/>
      <c r="O42" s="275">
        <v>5</v>
      </c>
      <c r="P42" s="275"/>
      <c r="Q42" s="1"/>
      <c r="R42" s="275">
        <v>6</v>
      </c>
      <c r="S42" s="275"/>
      <c r="T42" s="1"/>
      <c r="U42" s="275">
        <v>7</v>
      </c>
      <c r="V42" s="275"/>
      <c r="W42" s="1"/>
      <c r="X42" s="1"/>
    </row>
    <row r="43" spans="1:24" ht="20.100000000000001" customHeight="1">
      <c r="A43" s="1"/>
      <c r="B43" s="92"/>
      <c r="C43" s="285" t="str">
        <f>QUALIER組合せ!AD93</f>
        <v>ＴＯＣＨＩＧＩ　ＫＦＣ</v>
      </c>
      <c r="D43" s="285"/>
      <c r="E43" s="93"/>
      <c r="F43" s="285" t="str">
        <f>QUALIER組合せ!AD91</f>
        <v>ＦＣ　ＳＦｉＤＡ</v>
      </c>
      <c r="G43" s="285"/>
      <c r="H43" s="93"/>
      <c r="I43" s="285" t="str">
        <f>QUALIER組合せ!AD89</f>
        <v>ドリームＳＣ</v>
      </c>
      <c r="J43" s="285"/>
      <c r="L43" s="285" t="str">
        <f>QUALIER組合せ!AD87</f>
        <v>ウエストフットコム</v>
      </c>
      <c r="M43" s="285"/>
      <c r="O43" s="285" t="str">
        <f>QUALIER組合せ!AD85</f>
        <v>坂西ジュニオール</v>
      </c>
      <c r="P43" s="285"/>
      <c r="R43" s="285" t="str">
        <f>QUALIER組合せ!AD83</f>
        <v>栃木Ｃｈａｒｍｅ．Ｆ．Ｃ</v>
      </c>
      <c r="S43" s="285"/>
      <c r="U43" s="285" t="str">
        <f>QUALIER組合せ!AD81</f>
        <v>鹿沼東光ＦＣ</v>
      </c>
      <c r="V43" s="285"/>
      <c r="W43" s="93"/>
      <c r="X43" s="92"/>
    </row>
    <row r="44" spans="1:24" ht="20.100000000000001" customHeight="1">
      <c r="A44" s="1"/>
      <c r="B44" s="92"/>
      <c r="C44" s="285"/>
      <c r="D44" s="285"/>
      <c r="E44" s="93"/>
      <c r="F44" s="285"/>
      <c r="G44" s="285"/>
      <c r="H44" s="93"/>
      <c r="I44" s="285"/>
      <c r="J44" s="285"/>
      <c r="L44" s="285"/>
      <c r="M44" s="285"/>
      <c r="O44" s="285"/>
      <c r="P44" s="285"/>
      <c r="R44" s="285"/>
      <c r="S44" s="285"/>
      <c r="U44" s="285"/>
      <c r="V44" s="285"/>
      <c r="W44" s="93"/>
      <c r="X44" s="92"/>
    </row>
    <row r="45" spans="1:24" ht="20.100000000000001" customHeight="1">
      <c r="A45" s="1"/>
      <c r="B45" s="92"/>
      <c r="C45" s="285"/>
      <c r="D45" s="285"/>
      <c r="E45" s="93"/>
      <c r="F45" s="285"/>
      <c r="G45" s="285"/>
      <c r="H45" s="93"/>
      <c r="I45" s="285"/>
      <c r="J45" s="285"/>
      <c r="L45" s="285"/>
      <c r="M45" s="285"/>
      <c r="O45" s="285"/>
      <c r="P45" s="285"/>
      <c r="R45" s="285"/>
      <c r="S45" s="285"/>
      <c r="U45" s="285"/>
      <c r="V45" s="285"/>
      <c r="W45" s="93"/>
      <c r="X45" s="92"/>
    </row>
    <row r="46" spans="1:24" ht="20.100000000000001" customHeight="1">
      <c r="A46" s="1"/>
      <c r="B46" s="92"/>
      <c r="C46" s="285"/>
      <c r="D46" s="285"/>
      <c r="E46" s="93"/>
      <c r="F46" s="285"/>
      <c r="G46" s="285"/>
      <c r="H46" s="93"/>
      <c r="I46" s="285"/>
      <c r="J46" s="285"/>
      <c r="L46" s="285"/>
      <c r="M46" s="285"/>
      <c r="O46" s="285"/>
      <c r="P46" s="285"/>
      <c r="R46" s="285"/>
      <c r="S46" s="285"/>
      <c r="U46" s="285"/>
      <c r="V46" s="285"/>
      <c r="W46" s="93"/>
      <c r="X46" s="92"/>
    </row>
    <row r="47" spans="1:24" ht="20.100000000000001" customHeight="1">
      <c r="A47" s="1"/>
      <c r="B47" s="92"/>
      <c r="C47" s="285"/>
      <c r="D47" s="285"/>
      <c r="E47" s="93"/>
      <c r="F47" s="285"/>
      <c r="G47" s="285"/>
      <c r="H47" s="93"/>
      <c r="I47" s="285"/>
      <c r="J47" s="285"/>
      <c r="L47" s="285"/>
      <c r="M47" s="285"/>
      <c r="O47" s="285"/>
      <c r="P47" s="285"/>
      <c r="R47" s="285"/>
      <c r="S47" s="285"/>
      <c r="U47" s="285"/>
      <c r="V47" s="285"/>
      <c r="W47" s="93"/>
      <c r="X47" s="92"/>
    </row>
    <row r="48" spans="1:24" ht="20.100000000000001" customHeight="1">
      <c r="A48" s="1"/>
      <c r="B48" s="92"/>
      <c r="C48" s="285"/>
      <c r="D48" s="285"/>
      <c r="E48" s="93"/>
      <c r="F48" s="285"/>
      <c r="G48" s="285"/>
      <c r="H48" s="93"/>
      <c r="I48" s="285"/>
      <c r="J48" s="285"/>
      <c r="L48" s="285"/>
      <c r="M48" s="285"/>
      <c r="O48" s="285"/>
      <c r="P48" s="285"/>
      <c r="R48" s="285"/>
      <c r="S48" s="285"/>
      <c r="U48" s="285"/>
      <c r="V48" s="285"/>
      <c r="W48" s="93"/>
      <c r="X48" s="92"/>
    </row>
    <row r="49" spans="1:24" ht="20.100000000000001" customHeight="1">
      <c r="A49" s="1"/>
      <c r="B49" s="92"/>
      <c r="C49" s="285"/>
      <c r="D49" s="285"/>
      <c r="E49" s="93"/>
      <c r="F49" s="285"/>
      <c r="G49" s="285"/>
      <c r="H49" s="93"/>
      <c r="I49" s="285"/>
      <c r="J49" s="285"/>
      <c r="L49" s="285"/>
      <c r="M49" s="285"/>
      <c r="O49" s="285"/>
      <c r="P49" s="285"/>
      <c r="R49" s="285"/>
      <c r="S49" s="285"/>
      <c r="U49" s="285"/>
      <c r="V49" s="285"/>
      <c r="W49" s="93"/>
      <c r="X49" s="92"/>
    </row>
    <row r="50" spans="1:24" ht="20.100000000000001" customHeight="1">
      <c r="A50" s="1"/>
      <c r="B50" s="92"/>
      <c r="C50" s="285"/>
      <c r="D50" s="285"/>
      <c r="E50" s="93"/>
      <c r="F50" s="285"/>
      <c r="G50" s="285"/>
      <c r="H50" s="93"/>
      <c r="I50" s="285"/>
      <c r="J50" s="285"/>
      <c r="L50" s="285"/>
      <c r="M50" s="285"/>
      <c r="O50" s="285"/>
      <c r="P50" s="285"/>
      <c r="R50" s="285"/>
      <c r="S50" s="285"/>
      <c r="U50" s="285"/>
      <c r="V50" s="285"/>
      <c r="W50" s="93"/>
      <c r="X50" s="92"/>
    </row>
    <row r="51" spans="1:24" ht="20.100000000000001" customHeight="1">
      <c r="A51" s="1"/>
      <c r="B51" s="92"/>
      <c r="C51" s="285"/>
      <c r="D51" s="285"/>
      <c r="E51" s="93"/>
      <c r="F51" s="285"/>
      <c r="G51" s="285"/>
      <c r="H51" s="93"/>
      <c r="I51" s="285"/>
      <c r="J51" s="285"/>
      <c r="L51" s="285"/>
      <c r="M51" s="285"/>
      <c r="O51" s="285"/>
      <c r="P51" s="285"/>
      <c r="R51" s="285"/>
      <c r="S51" s="285"/>
      <c r="U51" s="285"/>
      <c r="V51" s="285"/>
      <c r="W51" s="93"/>
      <c r="X51" s="92"/>
    </row>
    <row r="52" spans="1:24" ht="20.100000000000001" customHeight="1">
      <c r="A52" s="1"/>
      <c r="B52" s="92"/>
      <c r="C52" s="285"/>
      <c r="D52" s="285"/>
      <c r="E52" s="93"/>
      <c r="F52" s="285"/>
      <c r="G52" s="285"/>
      <c r="H52" s="93"/>
      <c r="I52" s="285"/>
      <c r="J52" s="285"/>
      <c r="L52" s="285"/>
      <c r="M52" s="285"/>
      <c r="O52" s="285"/>
      <c r="P52" s="285"/>
      <c r="R52" s="285"/>
      <c r="S52" s="285"/>
      <c r="U52" s="285"/>
      <c r="V52" s="285"/>
      <c r="W52" s="93"/>
      <c r="X52" s="92"/>
    </row>
    <row r="53" spans="1:24" ht="20.100000000000001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74" t="s">
        <v>240</v>
      </c>
      <c r="U53" s="274"/>
      <c r="V53" s="274"/>
      <c r="W53" s="274"/>
      <c r="X53" s="57"/>
    </row>
    <row r="54" spans="1:24" ht="20.100000000000001" customHeight="1">
      <c r="A54" s="275"/>
      <c r="B54" s="275" t="s">
        <v>0</v>
      </c>
      <c r="C54" s="276">
        <v>0.36458333333333331</v>
      </c>
      <c r="D54" s="276"/>
      <c r="E54" s="277" t="str">
        <f>F43</f>
        <v>ＦＣ　ＳＦｉＤＡ</v>
      </c>
      <c r="F54" s="277"/>
      <c r="G54" s="277"/>
      <c r="H54" s="277"/>
      <c r="I54" s="278">
        <f>K54+K55</f>
        <v>0</v>
      </c>
      <c r="J54" s="279" t="s">
        <v>67</v>
      </c>
      <c r="K54" s="55">
        <v>0</v>
      </c>
      <c r="L54" s="53" t="s">
        <v>207</v>
      </c>
      <c r="M54" s="55">
        <v>0</v>
      </c>
      <c r="N54" s="279" t="s">
        <v>66</v>
      </c>
      <c r="O54" s="278">
        <f>M54+M55</f>
        <v>0</v>
      </c>
      <c r="P54" s="277" t="str">
        <f>I43</f>
        <v>ドリームＳＣ</v>
      </c>
      <c r="Q54" s="277"/>
      <c r="R54" s="277"/>
      <c r="S54" s="277"/>
      <c r="T54" s="346" t="s">
        <v>319</v>
      </c>
      <c r="U54" s="346"/>
      <c r="V54" s="346"/>
      <c r="W54" s="346"/>
      <c r="X54" s="273"/>
    </row>
    <row r="55" spans="1:24" ht="20.100000000000001" customHeight="1">
      <c r="A55" s="275"/>
      <c r="B55" s="275"/>
      <c r="C55" s="276"/>
      <c r="D55" s="276"/>
      <c r="E55" s="277"/>
      <c r="F55" s="277"/>
      <c r="G55" s="277"/>
      <c r="H55" s="277"/>
      <c r="I55" s="278"/>
      <c r="J55" s="279"/>
      <c r="K55" s="55">
        <v>0</v>
      </c>
      <c r="L55" s="53" t="s">
        <v>207</v>
      </c>
      <c r="M55" s="55">
        <v>0</v>
      </c>
      <c r="N55" s="279"/>
      <c r="O55" s="278"/>
      <c r="P55" s="277"/>
      <c r="Q55" s="277"/>
      <c r="R55" s="277"/>
      <c r="S55" s="277"/>
      <c r="T55" s="346"/>
      <c r="U55" s="346"/>
      <c r="V55" s="346"/>
      <c r="W55" s="346"/>
      <c r="X55" s="273"/>
    </row>
    <row r="56" spans="1:24" ht="19.5" customHeight="1">
      <c r="A56" s="1"/>
      <c r="B56" s="52"/>
      <c r="C56" s="52"/>
      <c r="D56" s="52"/>
      <c r="E56" s="11"/>
      <c r="F56" s="11"/>
      <c r="G56" s="11"/>
      <c r="H56" s="11"/>
      <c r="I56" s="21"/>
      <c r="J56" s="22"/>
      <c r="K56" s="21"/>
      <c r="L56" s="23"/>
      <c r="M56" s="21"/>
      <c r="N56" s="22"/>
      <c r="O56" s="21"/>
      <c r="P56" s="11"/>
      <c r="Q56" s="11"/>
      <c r="R56" s="11"/>
      <c r="S56" s="11"/>
      <c r="T56" s="235"/>
      <c r="U56" s="235"/>
      <c r="V56" s="235"/>
      <c r="W56" s="235"/>
      <c r="X56" s="80"/>
    </row>
    <row r="57" spans="1:24" ht="20.100000000000001" customHeight="1">
      <c r="A57" s="275"/>
      <c r="B57" s="275" t="s">
        <v>1</v>
      </c>
      <c r="C57" s="276">
        <v>0.40625</v>
      </c>
      <c r="D57" s="276"/>
      <c r="E57" s="277" t="str">
        <f>L43</f>
        <v>ウエストフットコム</v>
      </c>
      <c r="F57" s="277"/>
      <c r="G57" s="277"/>
      <c r="H57" s="277"/>
      <c r="I57" s="278">
        <f>K57+K58</f>
        <v>0</v>
      </c>
      <c r="J57" s="279" t="s">
        <v>67</v>
      </c>
      <c r="K57" s="55">
        <v>0</v>
      </c>
      <c r="L57" s="53" t="s">
        <v>207</v>
      </c>
      <c r="M57" s="55">
        <v>0</v>
      </c>
      <c r="N57" s="279" t="s">
        <v>66</v>
      </c>
      <c r="O57" s="278">
        <f>M57+M58</f>
        <v>0</v>
      </c>
      <c r="P57" s="277" t="str">
        <f>O43</f>
        <v>坂西ジュニオール</v>
      </c>
      <c r="Q57" s="277"/>
      <c r="R57" s="277"/>
      <c r="S57" s="277"/>
      <c r="T57" s="346" t="s">
        <v>320</v>
      </c>
      <c r="U57" s="347"/>
      <c r="V57" s="347"/>
      <c r="W57" s="347"/>
      <c r="X57" s="273"/>
    </row>
    <row r="58" spans="1:24" ht="19.5" customHeight="1">
      <c r="A58" s="275"/>
      <c r="B58" s="275"/>
      <c r="C58" s="276"/>
      <c r="D58" s="276"/>
      <c r="E58" s="277"/>
      <c r="F58" s="277"/>
      <c r="G58" s="277"/>
      <c r="H58" s="277"/>
      <c r="I58" s="278"/>
      <c r="J58" s="279"/>
      <c r="K58" s="55">
        <v>0</v>
      </c>
      <c r="L58" s="53" t="s">
        <v>207</v>
      </c>
      <c r="M58" s="55">
        <v>0</v>
      </c>
      <c r="N58" s="279"/>
      <c r="O58" s="278"/>
      <c r="P58" s="277"/>
      <c r="Q58" s="277"/>
      <c r="R58" s="277"/>
      <c r="S58" s="277"/>
      <c r="T58" s="347"/>
      <c r="U58" s="347"/>
      <c r="V58" s="347"/>
      <c r="W58" s="347"/>
      <c r="X58" s="273"/>
    </row>
    <row r="59" spans="1:24" ht="20.100000000000001" customHeight="1">
      <c r="A59" s="1"/>
      <c r="B59" s="52"/>
      <c r="C59" s="52"/>
      <c r="D59" s="52"/>
      <c r="E59" s="11"/>
      <c r="F59" s="11"/>
      <c r="G59" s="11"/>
      <c r="H59" s="11"/>
      <c r="I59" s="21"/>
      <c r="J59" s="22"/>
      <c r="K59" s="21"/>
      <c r="L59" s="23"/>
      <c r="M59" s="21"/>
      <c r="N59" s="22"/>
      <c r="O59" s="21"/>
      <c r="P59" s="11"/>
      <c r="Q59" s="11"/>
      <c r="R59" s="11"/>
      <c r="S59" s="11"/>
      <c r="T59" s="235"/>
      <c r="U59" s="235"/>
      <c r="V59" s="235"/>
      <c r="W59" s="235"/>
      <c r="X59" s="80"/>
    </row>
    <row r="60" spans="1:24" ht="20.100000000000001" customHeight="1">
      <c r="A60" s="275"/>
      <c r="B60" s="275" t="s">
        <v>2</v>
      </c>
      <c r="C60" s="276">
        <v>0.44791666666666669</v>
      </c>
      <c r="D60" s="276"/>
      <c r="E60" s="277" t="str">
        <f>R43</f>
        <v>栃木Ｃｈａｒｍｅ．Ｆ．Ｃ</v>
      </c>
      <c r="F60" s="277"/>
      <c r="G60" s="277"/>
      <c r="H60" s="277"/>
      <c r="I60" s="278">
        <f>K60+K61</f>
        <v>0</v>
      </c>
      <c r="J60" s="279" t="s">
        <v>67</v>
      </c>
      <c r="K60" s="55">
        <v>0</v>
      </c>
      <c r="L60" s="53" t="s">
        <v>207</v>
      </c>
      <c r="M60" s="55">
        <v>0</v>
      </c>
      <c r="N60" s="279" t="s">
        <v>66</v>
      </c>
      <c r="O60" s="278">
        <f>M60+M61</f>
        <v>0</v>
      </c>
      <c r="P60" s="277" t="str">
        <f>U43</f>
        <v>鹿沼東光ＦＣ</v>
      </c>
      <c r="Q60" s="277"/>
      <c r="R60" s="277"/>
      <c r="S60" s="277"/>
      <c r="T60" s="346" t="s">
        <v>321</v>
      </c>
      <c r="U60" s="347"/>
      <c r="V60" s="347"/>
      <c r="W60" s="347"/>
      <c r="X60" s="273"/>
    </row>
    <row r="61" spans="1:24" ht="20.100000000000001" customHeight="1">
      <c r="A61" s="275"/>
      <c r="B61" s="275"/>
      <c r="C61" s="276"/>
      <c r="D61" s="276"/>
      <c r="E61" s="277"/>
      <c r="F61" s="277"/>
      <c r="G61" s="277"/>
      <c r="H61" s="277"/>
      <c r="I61" s="278"/>
      <c r="J61" s="279"/>
      <c r="K61" s="55">
        <v>0</v>
      </c>
      <c r="L61" s="53" t="s">
        <v>207</v>
      </c>
      <c r="M61" s="55">
        <v>0</v>
      </c>
      <c r="N61" s="279"/>
      <c r="O61" s="278"/>
      <c r="P61" s="277"/>
      <c r="Q61" s="277"/>
      <c r="R61" s="277"/>
      <c r="S61" s="277"/>
      <c r="T61" s="347"/>
      <c r="U61" s="347"/>
      <c r="V61" s="347"/>
      <c r="W61" s="347"/>
      <c r="X61" s="273"/>
    </row>
    <row r="62" spans="1:24" ht="20.100000000000001" customHeight="1">
      <c r="A62" s="1"/>
      <c r="B62" s="52"/>
      <c r="C62" s="52"/>
      <c r="D62" s="52"/>
      <c r="E62" s="11"/>
      <c r="F62" s="11"/>
      <c r="G62" s="11"/>
      <c r="H62" s="11"/>
      <c r="I62" s="21"/>
      <c r="J62" s="22"/>
      <c r="K62" s="21"/>
      <c r="L62" s="23"/>
      <c r="M62" s="21"/>
      <c r="N62" s="22"/>
      <c r="O62" s="21"/>
      <c r="P62" s="11"/>
      <c r="Q62" s="11"/>
      <c r="R62" s="11"/>
      <c r="S62" s="11"/>
      <c r="T62" s="235"/>
      <c r="U62" s="235"/>
      <c r="V62" s="235"/>
      <c r="W62" s="235"/>
      <c r="X62" s="80"/>
    </row>
    <row r="63" spans="1:24" ht="20.100000000000001" customHeight="1">
      <c r="A63" s="275"/>
      <c r="B63" s="275" t="s">
        <v>3</v>
      </c>
      <c r="C63" s="276">
        <v>0.48958333333333331</v>
      </c>
      <c r="D63" s="276"/>
      <c r="E63" s="277" t="s">
        <v>138</v>
      </c>
      <c r="F63" s="277"/>
      <c r="G63" s="277"/>
      <c r="H63" s="277"/>
      <c r="I63" s="278">
        <f>K63+K64</f>
        <v>0</v>
      </c>
      <c r="J63" s="279" t="s">
        <v>67</v>
      </c>
      <c r="K63" s="55">
        <v>0</v>
      </c>
      <c r="L63" s="53" t="s">
        <v>207</v>
      </c>
      <c r="M63" s="55">
        <v>0</v>
      </c>
      <c r="N63" s="279" t="s">
        <v>66</v>
      </c>
      <c r="O63" s="278">
        <f>M63+M64</f>
        <v>0</v>
      </c>
      <c r="P63" s="277" t="str">
        <f>C43</f>
        <v>ＴＯＣＨＩＧＩ　ＫＦＣ</v>
      </c>
      <c r="Q63" s="277"/>
      <c r="R63" s="277"/>
      <c r="S63" s="277"/>
      <c r="T63" s="346" t="s">
        <v>322</v>
      </c>
      <c r="U63" s="347"/>
      <c r="V63" s="347"/>
      <c r="W63" s="347"/>
      <c r="X63" s="273"/>
    </row>
    <row r="64" spans="1:24" ht="20.100000000000001" customHeight="1">
      <c r="A64" s="275"/>
      <c r="B64" s="275"/>
      <c r="C64" s="276"/>
      <c r="D64" s="276"/>
      <c r="E64" s="277"/>
      <c r="F64" s="277"/>
      <c r="G64" s="277"/>
      <c r="H64" s="277"/>
      <c r="I64" s="278"/>
      <c r="J64" s="279"/>
      <c r="K64" s="55">
        <v>0</v>
      </c>
      <c r="L64" s="53" t="s">
        <v>207</v>
      </c>
      <c r="M64" s="55">
        <v>0</v>
      </c>
      <c r="N64" s="279"/>
      <c r="O64" s="278"/>
      <c r="P64" s="277"/>
      <c r="Q64" s="277"/>
      <c r="R64" s="277"/>
      <c r="S64" s="277"/>
      <c r="T64" s="347"/>
      <c r="U64" s="347"/>
      <c r="V64" s="347"/>
      <c r="W64" s="347"/>
      <c r="X64" s="273"/>
    </row>
    <row r="65" spans="2:23" ht="20.100000000000001" customHeight="1">
      <c r="C65" s="95"/>
      <c r="D65" s="95"/>
      <c r="T65" s="236"/>
      <c r="U65" s="236"/>
      <c r="V65" s="236"/>
      <c r="W65" s="236"/>
    </row>
    <row r="66" spans="2:23" ht="20.100000000000001" customHeight="1">
      <c r="B66" s="275" t="s">
        <v>4</v>
      </c>
      <c r="C66" s="276">
        <v>0.53125</v>
      </c>
      <c r="D66" s="276"/>
      <c r="E66" s="277" t="s">
        <v>139</v>
      </c>
      <c r="F66" s="277"/>
      <c r="G66" s="277"/>
      <c r="H66" s="277"/>
      <c r="I66" s="278">
        <f>K66+K67</f>
        <v>0</v>
      </c>
      <c r="J66" s="279" t="s">
        <v>67</v>
      </c>
      <c r="K66" s="55">
        <v>0</v>
      </c>
      <c r="L66" s="53" t="s">
        <v>207</v>
      </c>
      <c r="M66" s="55">
        <v>0</v>
      </c>
      <c r="N66" s="279" t="s">
        <v>66</v>
      </c>
      <c r="O66" s="278">
        <f>M66+M67</f>
        <v>0</v>
      </c>
      <c r="P66" s="277" t="s">
        <v>316</v>
      </c>
      <c r="Q66" s="277"/>
      <c r="R66" s="277"/>
      <c r="S66" s="277"/>
      <c r="T66" s="346" t="s">
        <v>323</v>
      </c>
      <c r="U66" s="347"/>
      <c r="V66" s="347"/>
      <c r="W66" s="347"/>
    </row>
    <row r="67" spans="2:23" ht="19.5" customHeight="1">
      <c r="B67" s="275"/>
      <c r="C67" s="276"/>
      <c r="D67" s="276"/>
      <c r="E67" s="277"/>
      <c r="F67" s="277"/>
      <c r="G67" s="277"/>
      <c r="H67" s="277"/>
      <c r="I67" s="278"/>
      <c r="J67" s="279"/>
      <c r="K67" s="55">
        <v>0</v>
      </c>
      <c r="L67" s="53" t="s">
        <v>207</v>
      </c>
      <c r="M67" s="55">
        <v>0</v>
      </c>
      <c r="N67" s="279"/>
      <c r="O67" s="278"/>
      <c r="P67" s="277"/>
      <c r="Q67" s="277"/>
      <c r="R67" s="277"/>
      <c r="S67" s="277"/>
      <c r="T67" s="347"/>
      <c r="U67" s="347"/>
      <c r="V67" s="347"/>
      <c r="W67" s="347"/>
    </row>
    <row r="68" spans="2:23" ht="19.5" customHeight="1"/>
  </sheetData>
  <mergeCells count="152">
    <mergeCell ref="O1:Q1"/>
    <mergeCell ref="R1:X1"/>
    <mergeCell ref="C9:D18"/>
    <mergeCell ref="F9:G18"/>
    <mergeCell ref="I9:J18"/>
    <mergeCell ref="D4:G4"/>
    <mergeCell ref="G6:I6"/>
    <mergeCell ref="C8:D8"/>
    <mergeCell ref="F8:G8"/>
    <mergeCell ref="I8:J8"/>
    <mergeCell ref="K2:M2"/>
    <mergeCell ref="O4:S4"/>
    <mergeCell ref="M6:O6"/>
    <mergeCell ref="S6:U6"/>
    <mergeCell ref="L8:M8"/>
    <mergeCell ref="O8:P8"/>
    <mergeCell ref="R8:S8"/>
    <mergeCell ref="U8:V8"/>
    <mergeCell ref="L9:M18"/>
    <mergeCell ref="O9:P18"/>
    <mergeCell ref="R9:S18"/>
    <mergeCell ref="U9:V18"/>
    <mergeCell ref="X20:X21"/>
    <mergeCell ref="A23:A24"/>
    <mergeCell ref="B23:B24"/>
    <mergeCell ref="C23:D24"/>
    <mergeCell ref="E23:H24"/>
    <mergeCell ref="I23:I24"/>
    <mergeCell ref="J23:J24"/>
    <mergeCell ref="N23:N24"/>
    <mergeCell ref="O23:O24"/>
    <mergeCell ref="P23:S24"/>
    <mergeCell ref="T23:W24"/>
    <mergeCell ref="X23:X24"/>
    <mergeCell ref="A20:A21"/>
    <mergeCell ref="B20:B21"/>
    <mergeCell ref="C20:D21"/>
    <mergeCell ref="E20:H21"/>
    <mergeCell ref="I20:I21"/>
    <mergeCell ref="J20:J21"/>
    <mergeCell ref="N20:N21"/>
    <mergeCell ref="O20:O21"/>
    <mergeCell ref="P20:S21"/>
    <mergeCell ref="T20:W21"/>
    <mergeCell ref="X26:X27"/>
    <mergeCell ref="A29:A30"/>
    <mergeCell ref="B29:B30"/>
    <mergeCell ref="C29:D30"/>
    <mergeCell ref="E29:H30"/>
    <mergeCell ref="I29:I30"/>
    <mergeCell ref="J29:J30"/>
    <mergeCell ref="A26:A27"/>
    <mergeCell ref="B26:B27"/>
    <mergeCell ref="C26:D27"/>
    <mergeCell ref="E26:H27"/>
    <mergeCell ref="I26:I27"/>
    <mergeCell ref="J26:J27"/>
    <mergeCell ref="N26:N27"/>
    <mergeCell ref="O26:O27"/>
    <mergeCell ref="P26:S27"/>
    <mergeCell ref="T26:W27"/>
    <mergeCell ref="D38:G38"/>
    <mergeCell ref="N29:N30"/>
    <mergeCell ref="O29:O30"/>
    <mergeCell ref="P29:S30"/>
    <mergeCell ref="T29:W30"/>
    <mergeCell ref="X29:X30"/>
    <mergeCell ref="O35:Q35"/>
    <mergeCell ref="R35:X35"/>
    <mergeCell ref="K36:M36"/>
    <mergeCell ref="O38:S38"/>
    <mergeCell ref="F42:G42"/>
    <mergeCell ref="I42:J42"/>
    <mergeCell ref="M40:O40"/>
    <mergeCell ref="S40:U40"/>
    <mergeCell ref="L42:M42"/>
    <mergeCell ref="O42:P42"/>
    <mergeCell ref="R42:S42"/>
    <mergeCell ref="U42:V42"/>
    <mergeCell ref="L43:M52"/>
    <mergeCell ref="O43:P52"/>
    <mergeCell ref="R43:S52"/>
    <mergeCell ref="U43:V52"/>
    <mergeCell ref="X60:X61"/>
    <mergeCell ref="T53:W53"/>
    <mergeCell ref="A54:A55"/>
    <mergeCell ref="B54:B55"/>
    <mergeCell ref="C54:D55"/>
    <mergeCell ref="E54:H55"/>
    <mergeCell ref="I54:I55"/>
    <mergeCell ref="J54:J55"/>
    <mergeCell ref="N54:N55"/>
    <mergeCell ref="O54:O55"/>
    <mergeCell ref="P54:S55"/>
    <mergeCell ref="T54:W55"/>
    <mergeCell ref="X54:X55"/>
    <mergeCell ref="A57:A58"/>
    <mergeCell ref="B57:B58"/>
    <mergeCell ref="C57:D58"/>
    <mergeCell ref="E57:H58"/>
    <mergeCell ref="I57:I58"/>
    <mergeCell ref="J57:J58"/>
    <mergeCell ref="N57:N58"/>
    <mergeCell ref="O57:O58"/>
    <mergeCell ref="A63:A64"/>
    <mergeCell ref="B63:B64"/>
    <mergeCell ref="C63:D64"/>
    <mergeCell ref="E63:H64"/>
    <mergeCell ref="I63:I64"/>
    <mergeCell ref="J63:J64"/>
    <mergeCell ref="P57:S58"/>
    <mergeCell ref="T57:W58"/>
    <mergeCell ref="X57:X58"/>
    <mergeCell ref="A60:A61"/>
    <mergeCell ref="B60:B61"/>
    <mergeCell ref="C60:D61"/>
    <mergeCell ref="E60:H61"/>
    <mergeCell ref="I60:I61"/>
    <mergeCell ref="J60:J61"/>
    <mergeCell ref="N60:N61"/>
    <mergeCell ref="N63:N64"/>
    <mergeCell ref="O63:O64"/>
    <mergeCell ref="P63:S64"/>
    <mergeCell ref="T63:W64"/>
    <mergeCell ref="X63:X64"/>
    <mergeCell ref="O60:O61"/>
    <mergeCell ref="P60:S61"/>
    <mergeCell ref="T60:W61"/>
    <mergeCell ref="T19:W19"/>
    <mergeCell ref="B66:B67"/>
    <mergeCell ref="C66:D67"/>
    <mergeCell ref="E66:H67"/>
    <mergeCell ref="I66:I67"/>
    <mergeCell ref="J66:J67"/>
    <mergeCell ref="N66:N67"/>
    <mergeCell ref="O66:O67"/>
    <mergeCell ref="P66:S67"/>
    <mergeCell ref="T66:W67"/>
    <mergeCell ref="B32:B33"/>
    <mergeCell ref="C32:D33"/>
    <mergeCell ref="E32:H33"/>
    <mergeCell ref="I32:I33"/>
    <mergeCell ref="J32:J33"/>
    <mergeCell ref="N32:N33"/>
    <mergeCell ref="O32:O33"/>
    <mergeCell ref="P32:S33"/>
    <mergeCell ref="T32:W33"/>
    <mergeCell ref="C43:D52"/>
    <mergeCell ref="F43:G52"/>
    <mergeCell ref="I43:J52"/>
    <mergeCell ref="G40:I40"/>
    <mergeCell ref="C42:D42"/>
  </mergeCells>
  <phoneticPr fontId="2"/>
  <printOptions horizontalCentered="1" verticalCentered="1"/>
  <pageMargins left="0.78680555555555554" right="0.78680555555555554" top="0.78680555555555554" bottom="0.78680555555555554" header="0.51111111111111107" footer="0.51111111111111107"/>
  <pageSetup paperSize="9" scale="58" firstPageNumber="4294963191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X68"/>
  <sheetViews>
    <sheetView view="pageBreakPreview" topLeftCell="A4" zoomScaleNormal="100" zoomScaleSheetLayoutView="100" workbookViewId="0">
      <selection activeCell="C54" sqref="C54:D64"/>
    </sheetView>
  </sheetViews>
  <sheetFormatPr defaultRowHeight="13.5"/>
  <cols>
    <col min="1" max="24" width="5.625" customWidth="1"/>
  </cols>
  <sheetData>
    <row r="1" spans="1:24" ht="24.6" customHeight="1">
      <c r="A1" s="26" t="str">
        <f>QUALIER組合せ!D3</f>
        <v>■第1日　6月6日　1・2回戦</v>
      </c>
      <c r="B1" s="26"/>
      <c r="C1" s="26"/>
      <c r="D1" s="26"/>
      <c r="E1" s="26"/>
      <c r="F1" s="26"/>
      <c r="H1" s="26"/>
      <c r="I1" s="26"/>
      <c r="K1" s="46"/>
      <c r="L1" s="46"/>
      <c r="O1" s="291" t="s">
        <v>221</v>
      </c>
      <c r="P1" s="291"/>
      <c r="Q1" s="291"/>
      <c r="R1" s="281" t="str">
        <f>QUALIER組合せ!AF66</f>
        <v>足利ガスふれあい公園サッカー場A</v>
      </c>
      <c r="S1" s="281"/>
      <c r="T1" s="281"/>
      <c r="U1" s="281"/>
      <c r="V1" s="281"/>
      <c r="W1" s="281"/>
      <c r="X1" s="281"/>
    </row>
    <row r="2" spans="1:24" ht="20.100000000000001" customHeight="1">
      <c r="F2" s="290"/>
      <c r="G2" s="290"/>
      <c r="H2" s="290"/>
    </row>
    <row r="3" spans="1:24" ht="20.100000000000001" customHeight="1">
      <c r="E3" s="126"/>
      <c r="F3" s="126"/>
      <c r="G3" s="2"/>
      <c r="K3" s="287" t="s">
        <v>236</v>
      </c>
      <c r="L3" s="288"/>
      <c r="M3" s="289"/>
      <c r="N3" s="27"/>
      <c r="O3" s="27"/>
      <c r="R3" s="126"/>
      <c r="S3" s="126"/>
      <c r="T3" s="2"/>
    </row>
    <row r="4" spans="1:24" ht="20.100000000000001" customHeight="1">
      <c r="A4" s="1"/>
      <c r="B4" s="1"/>
      <c r="C4" s="1"/>
      <c r="D4" s="282" t="s">
        <v>2</v>
      </c>
      <c r="E4" s="283"/>
      <c r="F4" s="283"/>
      <c r="G4" s="284"/>
      <c r="H4" s="25"/>
      <c r="I4" s="1"/>
      <c r="J4" s="1"/>
      <c r="M4" s="1"/>
      <c r="N4" s="1"/>
      <c r="O4" s="1"/>
      <c r="P4" s="24"/>
      <c r="Q4" s="282" t="s">
        <v>3</v>
      </c>
      <c r="R4" s="283"/>
      <c r="S4" s="283"/>
      <c r="T4" s="284"/>
      <c r="U4" s="25"/>
      <c r="W4" s="1"/>
      <c r="X4" s="1"/>
    </row>
    <row r="5" spans="1:24" ht="20.100000000000001" customHeight="1">
      <c r="A5" s="1"/>
      <c r="B5" s="1"/>
      <c r="C5" s="1"/>
      <c r="D5" s="25"/>
      <c r="E5" s="1"/>
      <c r="F5" s="1"/>
      <c r="G5" s="91"/>
      <c r="H5" s="94"/>
      <c r="I5" s="94"/>
      <c r="J5" s="1"/>
      <c r="M5" s="1"/>
      <c r="N5" s="1"/>
      <c r="O5" s="1"/>
      <c r="P5" s="91"/>
      <c r="Q5" s="25"/>
      <c r="R5" s="1"/>
      <c r="S5" s="1"/>
      <c r="T5" s="24"/>
      <c r="U5" s="1"/>
      <c r="W5" s="1"/>
      <c r="X5" s="1"/>
    </row>
    <row r="6" spans="1:24" ht="20.100000000000001" customHeight="1">
      <c r="A6" s="1"/>
      <c r="B6" s="1"/>
      <c r="C6" s="1"/>
      <c r="D6" s="90"/>
      <c r="E6" s="1"/>
      <c r="F6" s="1"/>
      <c r="G6" s="282" t="s">
        <v>0</v>
      </c>
      <c r="H6" s="283"/>
      <c r="I6" s="284"/>
      <c r="J6" s="25"/>
      <c r="M6" s="1"/>
      <c r="N6" s="24"/>
      <c r="O6" s="282" t="s">
        <v>1</v>
      </c>
      <c r="P6" s="283"/>
      <c r="Q6" s="284"/>
      <c r="R6" s="90"/>
      <c r="S6" s="1"/>
      <c r="T6" s="24"/>
      <c r="U6" s="1"/>
      <c r="W6" s="1"/>
      <c r="X6" s="1"/>
    </row>
    <row r="7" spans="1:24" ht="20.100000000000001" customHeight="1">
      <c r="A7" s="1"/>
      <c r="B7" s="1"/>
      <c r="C7" s="1"/>
      <c r="D7" s="25"/>
      <c r="E7" s="1"/>
      <c r="F7" s="24"/>
      <c r="G7" s="1"/>
      <c r="H7" s="1"/>
      <c r="I7" s="1"/>
      <c r="J7" s="25"/>
      <c r="M7" s="1"/>
      <c r="N7" s="24"/>
      <c r="O7" s="1"/>
      <c r="P7" s="1"/>
      <c r="Q7" s="1"/>
      <c r="R7" s="25"/>
      <c r="S7" s="1"/>
      <c r="T7" s="24"/>
      <c r="U7" s="1"/>
      <c r="W7" s="1"/>
      <c r="X7" s="1"/>
    </row>
    <row r="8" spans="1:24" ht="20.100000000000001" customHeight="1">
      <c r="A8" s="1"/>
      <c r="B8" s="1"/>
      <c r="C8" s="275">
        <v>1</v>
      </c>
      <c r="D8" s="275"/>
      <c r="E8" s="1"/>
      <c r="F8" s="275">
        <v>2</v>
      </c>
      <c r="G8" s="275"/>
      <c r="H8" s="1"/>
      <c r="I8" s="275">
        <v>3</v>
      </c>
      <c r="J8" s="275"/>
      <c r="M8" s="1"/>
      <c r="N8" s="275">
        <v>4</v>
      </c>
      <c r="O8" s="275"/>
      <c r="P8" s="1"/>
      <c r="Q8" s="275">
        <v>5</v>
      </c>
      <c r="R8" s="275"/>
      <c r="S8" s="1"/>
      <c r="T8" s="275">
        <v>6</v>
      </c>
      <c r="U8" s="275"/>
      <c r="W8" s="1"/>
      <c r="X8" s="1"/>
    </row>
    <row r="9" spans="1:24" ht="20.100000000000001" customHeight="1">
      <c r="A9" s="1"/>
      <c r="B9" s="92"/>
      <c r="C9" s="285" t="str">
        <f>QUALIER組合せ!AD76</f>
        <v>大田原城山サッカークラブ</v>
      </c>
      <c r="D9" s="285"/>
      <c r="E9" s="93"/>
      <c r="F9" s="285" t="str">
        <f>QUALIER組合せ!AD74</f>
        <v>ＦＣアリーバ　ヴィクトリー</v>
      </c>
      <c r="G9" s="285"/>
      <c r="H9" s="93"/>
      <c r="I9" s="285" t="str">
        <f>QUALIER組合せ!AD72</f>
        <v>ともぞうサッカークラブＢ</v>
      </c>
      <c r="J9" s="285"/>
      <c r="M9" s="93"/>
      <c r="N9" s="285" t="str">
        <f>QUALIER組合せ!AD70</f>
        <v>市野沢ＦＣ</v>
      </c>
      <c r="O9" s="285"/>
      <c r="P9" s="93"/>
      <c r="Q9" s="285" t="str">
        <f>QUALIER組合せ!AD68</f>
        <v>足利キッズスポーツ</v>
      </c>
      <c r="R9" s="285"/>
      <c r="S9" s="93"/>
      <c r="T9" s="286" t="str">
        <f>QUALIER組合せ!AD66</f>
        <v>ＫＯＨＡＲＵ　ＰＲＯＵＤ栃木フットボールクラブ</v>
      </c>
      <c r="U9" s="286"/>
      <c r="W9" s="93"/>
      <c r="X9" s="92"/>
    </row>
    <row r="10" spans="1:24" ht="20.100000000000001" customHeight="1">
      <c r="A10" s="1"/>
      <c r="B10" s="92"/>
      <c r="C10" s="285"/>
      <c r="D10" s="285"/>
      <c r="E10" s="93"/>
      <c r="F10" s="285"/>
      <c r="G10" s="285"/>
      <c r="H10" s="93"/>
      <c r="I10" s="285"/>
      <c r="J10" s="285"/>
      <c r="M10" s="93"/>
      <c r="N10" s="285"/>
      <c r="O10" s="285"/>
      <c r="P10" s="93"/>
      <c r="Q10" s="285"/>
      <c r="R10" s="285"/>
      <c r="S10" s="93"/>
      <c r="T10" s="286"/>
      <c r="U10" s="286"/>
      <c r="W10" s="93"/>
      <c r="X10" s="92"/>
    </row>
    <row r="11" spans="1:24" ht="20.100000000000001" customHeight="1">
      <c r="A11" s="1"/>
      <c r="B11" s="92"/>
      <c r="C11" s="285"/>
      <c r="D11" s="285"/>
      <c r="E11" s="93"/>
      <c r="F11" s="285"/>
      <c r="G11" s="285"/>
      <c r="H11" s="93"/>
      <c r="I11" s="285"/>
      <c r="J11" s="285"/>
      <c r="M11" s="93"/>
      <c r="N11" s="285"/>
      <c r="O11" s="285"/>
      <c r="P11" s="93"/>
      <c r="Q11" s="285"/>
      <c r="R11" s="285"/>
      <c r="S11" s="93"/>
      <c r="T11" s="286"/>
      <c r="U11" s="286"/>
      <c r="W11" s="93"/>
      <c r="X11" s="92"/>
    </row>
    <row r="12" spans="1:24" ht="20.100000000000001" customHeight="1">
      <c r="A12" s="1"/>
      <c r="B12" s="92"/>
      <c r="C12" s="285"/>
      <c r="D12" s="285"/>
      <c r="E12" s="93"/>
      <c r="F12" s="285"/>
      <c r="G12" s="285"/>
      <c r="H12" s="93"/>
      <c r="I12" s="285"/>
      <c r="J12" s="285"/>
      <c r="M12" s="93"/>
      <c r="N12" s="285"/>
      <c r="O12" s="285"/>
      <c r="P12" s="93"/>
      <c r="Q12" s="285"/>
      <c r="R12" s="285"/>
      <c r="S12" s="93"/>
      <c r="T12" s="286"/>
      <c r="U12" s="286"/>
      <c r="W12" s="93"/>
      <c r="X12" s="92"/>
    </row>
    <row r="13" spans="1:24" ht="20.100000000000001" customHeight="1">
      <c r="A13" s="1"/>
      <c r="B13" s="92"/>
      <c r="C13" s="285"/>
      <c r="D13" s="285"/>
      <c r="E13" s="93"/>
      <c r="F13" s="285"/>
      <c r="G13" s="285"/>
      <c r="H13" s="93"/>
      <c r="I13" s="285"/>
      <c r="J13" s="285"/>
      <c r="M13" s="93"/>
      <c r="N13" s="285"/>
      <c r="O13" s="285"/>
      <c r="P13" s="93"/>
      <c r="Q13" s="285"/>
      <c r="R13" s="285"/>
      <c r="S13" s="93"/>
      <c r="T13" s="286"/>
      <c r="U13" s="286"/>
      <c r="W13" s="93"/>
      <c r="X13" s="92"/>
    </row>
    <row r="14" spans="1:24" ht="20.100000000000001" customHeight="1">
      <c r="A14" s="1"/>
      <c r="B14" s="92"/>
      <c r="C14" s="285"/>
      <c r="D14" s="285"/>
      <c r="E14" s="93"/>
      <c r="F14" s="285"/>
      <c r="G14" s="285"/>
      <c r="H14" s="93"/>
      <c r="I14" s="285"/>
      <c r="J14" s="285"/>
      <c r="M14" s="93"/>
      <c r="N14" s="285"/>
      <c r="O14" s="285"/>
      <c r="P14" s="93"/>
      <c r="Q14" s="285"/>
      <c r="R14" s="285"/>
      <c r="S14" s="93"/>
      <c r="T14" s="286"/>
      <c r="U14" s="286"/>
      <c r="W14" s="93"/>
      <c r="X14" s="92"/>
    </row>
    <row r="15" spans="1:24" ht="20.100000000000001" customHeight="1">
      <c r="A15" s="1"/>
      <c r="B15" s="92"/>
      <c r="C15" s="285"/>
      <c r="D15" s="285"/>
      <c r="E15" s="93"/>
      <c r="F15" s="285"/>
      <c r="G15" s="285"/>
      <c r="H15" s="93"/>
      <c r="I15" s="285"/>
      <c r="J15" s="285"/>
      <c r="M15" s="93"/>
      <c r="N15" s="285"/>
      <c r="O15" s="285"/>
      <c r="P15" s="93"/>
      <c r="Q15" s="285"/>
      <c r="R15" s="285"/>
      <c r="S15" s="93"/>
      <c r="T15" s="286"/>
      <c r="U15" s="286"/>
      <c r="W15" s="93"/>
      <c r="X15" s="92"/>
    </row>
    <row r="16" spans="1:24" ht="20.100000000000001" customHeight="1">
      <c r="A16" s="1"/>
      <c r="B16" s="92"/>
      <c r="C16" s="285"/>
      <c r="D16" s="285"/>
      <c r="E16" s="93"/>
      <c r="F16" s="285"/>
      <c r="G16" s="285"/>
      <c r="H16" s="93"/>
      <c r="I16" s="285"/>
      <c r="J16" s="285"/>
      <c r="M16" s="93"/>
      <c r="N16" s="285"/>
      <c r="O16" s="285"/>
      <c r="P16" s="93"/>
      <c r="Q16" s="285"/>
      <c r="R16" s="285"/>
      <c r="S16" s="93"/>
      <c r="T16" s="286"/>
      <c r="U16" s="286"/>
      <c r="W16" s="93"/>
      <c r="X16" s="92"/>
    </row>
    <row r="17" spans="1:24" ht="20.100000000000001" customHeight="1">
      <c r="A17" s="1"/>
      <c r="B17" s="92"/>
      <c r="C17" s="285"/>
      <c r="D17" s="285"/>
      <c r="E17" s="93"/>
      <c r="F17" s="285"/>
      <c r="G17" s="285"/>
      <c r="H17" s="93"/>
      <c r="I17" s="285"/>
      <c r="J17" s="285"/>
      <c r="M17" s="93"/>
      <c r="N17" s="285"/>
      <c r="O17" s="285"/>
      <c r="P17" s="93"/>
      <c r="Q17" s="285"/>
      <c r="R17" s="285"/>
      <c r="S17" s="93"/>
      <c r="T17" s="286"/>
      <c r="U17" s="286"/>
      <c r="W17" s="93"/>
      <c r="X17" s="92"/>
    </row>
    <row r="18" spans="1:24" ht="20.100000000000001" customHeight="1">
      <c r="A18" s="1"/>
      <c r="B18" s="92"/>
      <c r="C18" s="285"/>
      <c r="D18" s="285"/>
      <c r="E18" s="93"/>
      <c r="F18" s="285"/>
      <c r="G18" s="285"/>
      <c r="H18" s="93"/>
      <c r="I18" s="285"/>
      <c r="J18" s="285"/>
      <c r="M18" s="93"/>
      <c r="N18" s="285"/>
      <c r="O18" s="285"/>
      <c r="P18" s="93"/>
      <c r="Q18" s="285"/>
      <c r="R18" s="285"/>
      <c r="S18" s="93"/>
      <c r="T18" s="286"/>
      <c r="U18" s="286"/>
      <c r="W18" s="93"/>
      <c r="X18" s="92"/>
    </row>
    <row r="19" spans="1:24" ht="20.10000000000000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74" t="s">
        <v>240</v>
      </c>
      <c r="U19" s="274"/>
      <c r="V19" s="274"/>
      <c r="W19" s="274"/>
      <c r="X19" s="57"/>
    </row>
    <row r="20" spans="1:24" ht="20.100000000000001" customHeight="1">
      <c r="A20" s="275"/>
      <c r="B20" s="275" t="s">
        <v>0</v>
      </c>
      <c r="C20" s="276">
        <v>0.36458333333333331</v>
      </c>
      <c r="D20" s="276"/>
      <c r="E20" s="277" t="str">
        <f>F9</f>
        <v>ＦＣアリーバ　ヴィクトリー</v>
      </c>
      <c r="F20" s="277"/>
      <c r="G20" s="277"/>
      <c r="H20" s="277"/>
      <c r="I20" s="278">
        <f>K20+K21</f>
        <v>0</v>
      </c>
      <c r="J20" s="279" t="s">
        <v>67</v>
      </c>
      <c r="K20" s="55">
        <v>0</v>
      </c>
      <c r="L20" s="53" t="s">
        <v>207</v>
      </c>
      <c r="M20" s="55">
        <v>0</v>
      </c>
      <c r="N20" s="279" t="s">
        <v>66</v>
      </c>
      <c r="O20" s="278">
        <f>M20+M21</f>
        <v>0</v>
      </c>
      <c r="P20" s="277" t="str">
        <f>I9</f>
        <v>ともぞうサッカークラブＢ</v>
      </c>
      <c r="Q20" s="277"/>
      <c r="R20" s="277"/>
      <c r="S20" s="277"/>
      <c r="T20" s="273" t="s">
        <v>241</v>
      </c>
      <c r="U20" s="274"/>
      <c r="V20" s="274"/>
      <c r="W20" s="274"/>
      <c r="X20" s="273"/>
    </row>
    <row r="21" spans="1:24" ht="20.100000000000001" customHeight="1">
      <c r="A21" s="275"/>
      <c r="B21" s="275"/>
      <c r="C21" s="276"/>
      <c r="D21" s="276"/>
      <c r="E21" s="277"/>
      <c r="F21" s="277"/>
      <c r="G21" s="277"/>
      <c r="H21" s="277"/>
      <c r="I21" s="278"/>
      <c r="J21" s="279"/>
      <c r="K21" s="55">
        <v>0</v>
      </c>
      <c r="L21" s="53" t="s">
        <v>207</v>
      </c>
      <c r="M21" s="55">
        <v>0</v>
      </c>
      <c r="N21" s="279"/>
      <c r="O21" s="278"/>
      <c r="P21" s="277"/>
      <c r="Q21" s="277"/>
      <c r="R21" s="277"/>
      <c r="S21" s="277"/>
      <c r="T21" s="274"/>
      <c r="U21" s="274"/>
      <c r="V21" s="274"/>
      <c r="W21" s="274"/>
      <c r="X21" s="273"/>
    </row>
    <row r="22" spans="1:24" ht="20.100000000000001" customHeight="1">
      <c r="A22" s="1"/>
      <c r="B22" s="52"/>
      <c r="C22" s="52"/>
      <c r="D22" s="52"/>
      <c r="E22" s="11"/>
      <c r="F22" s="11"/>
      <c r="G22" s="11"/>
      <c r="H22" s="11"/>
      <c r="I22" s="21"/>
      <c r="J22" s="22"/>
      <c r="K22" s="21"/>
      <c r="L22" s="23"/>
      <c r="M22" s="21"/>
      <c r="N22" s="22"/>
      <c r="O22" s="21"/>
      <c r="P22" s="11"/>
      <c r="Q22" s="11"/>
      <c r="R22" s="11"/>
      <c r="S22" s="11"/>
      <c r="T22" s="127"/>
      <c r="U22" s="127"/>
      <c r="V22" s="127"/>
      <c r="W22" s="127"/>
      <c r="X22" s="80"/>
    </row>
    <row r="23" spans="1:24" ht="20.100000000000001" customHeight="1">
      <c r="A23" s="275"/>
      <c r="B23" s="275" t="s">
        <v>1</v>
      </c>
      <c r="C23" s="276">
        <v>0.40625</v>
      </c>
      <c r="D23" s="276"/>
      <c r="E23" s="277" t="str">
        <f>N9</f>
        <v>市野沢ＦＣ</v>
      </c>
      <c r="F23" s="277"/>
      <c r="G23" s="277"/>
      <c r="H23" s="277"/>
      <c r="I23" s="278">
        <f>K23+K24</f>
        <v>0</v>
      </c>
      <c r="J23" s="279" t="s">
        <v>67</v>
      </c>
      <c r="K23" s="55">
        <v>0</v>
      </c>
      <c r="L23" s="53" t="s">
        <v>207</v>
      </c>
      <c r="M23" s="55">
        <v>0</v>
      </c>
      <c r="N23" s="279" t="s">
        <v>66</v>
      </c>
      <c r="O23" s="278">
        <f>M23+M24</f>
        <v>0</v>
      </c>
      <c r="P23" s="277" t="str">
        <f>Q9</f>
        <v>足利キッズスポーツ</v>
      </c>
      <c r="Q23" s="277"/>
      <c r="R23" s="277"/>
      <c r="S23" s="277"/>
      <c r="T23" s="273" t="s">
        <v>242</v>
      </c>
      <c r="U23" s="274"/>
      <c r="V23" s="274"/>
      <c r="W23" s="274"/>
      <c r="X23" s="273"/>
    </row>
    <row r="24" spans="1:24" ht="20.100000000000001" customHeight="1">
      <c r="A24" s="275"/>
      <c r="B24" s="275"/>
      <c r="C24" s="276"/>
      <c r="D24" s="276"/>
      <c r="E24" s="277"/>
      <c r="F24" s="277"/>
      <c r="G24" s="277"/>
      <c r="H24" s="277"/>
      <c r="I24" s="278"/>
      <c r="J24" s="279"/>
      <c r="K24" s="55">
        <v>0</v>
      </c>
      <c r="L24" s="53" t="s">
        <v>207</v>
      </c>
      <c r="M24" s="55">
        <v>0</v>
      </c>
      <c r="N24" s="279"/>
      <c r="O24" s="278"/>
      <c r="P24" s="277"/>
      <c r="Q24" s="277"/>
      <c r="R24" s="277"/>
      <c r="S24" s="277"/>
      <c r="T24" s="274"/>
      <c r="U24" s="274"/>
      <c r="V24" s="274"/>
      <c r="W24" s="274"/>
      <c r="X24" s="273"/>
    </row>
    <row r="25" spans="1:24" ht="20.100000000000001" customHeight="1">
      <c r="A25" s="1"/>
      <c r="B25" s="52"/>
      <c r="C25" s="52"/>
      <c r="D25" s="52"/>
      <c r="E25" s="11"/>
      <c r="F25" s="11"/>
      <c r="G25" s="11"/>
      <c r="H25" s="11"/>
      <c r="I25" s="21"/>
      <c r="J25" s="22"/>
      <c r="K25" s="21"/>
      <c r="L25" s="23"/>
      <c r="M25" s="21"/>
      <c r="N25" s="22"/>
      <c r="O25" s="21"/>
      <c r="P25" s="11"/>
      <c r="Q25" s="11"/>
      <c r="R25" s="11"/>
      <c r="S25" s="11"/>
      <c r="T25" s="127"/>
      <c r="U25" s="127"/>
      <c r="V25" s="127"/>
      <c r="W25" s="127"/>
      <c r="X25" s="80"/>
    </row>
    <row r="26" spans="1:24" ht="20.100000000000001" customHeight="1">
      <c r="A26" s="275"/>
      <c r="B26" s="275" t="s">
        <v>2</v>
      </c>
      <c r="C26" s="276">
        <v>0.44791666666666669</v>
      </c>
      <c r="D26" s="276"/>
      <c r="E26" s="277" t="str">
        <f>C9</f>
        <v>大田原城山サッカークラブ</v>
      </c>
      <c r="F26" s="277"/>
      <c r="G26" s="277"/>
      <c r="H26" s="277"/>
      <c r="I26" s="278">
        <f>K26+K27</f>
        <v>0</v>
      </c>
      <c r="J26" s="279" t="s">
        <v>67</v>
      </c>
      <c r="K26" s="55">
        <v>0</v>
      </c>
      <c r="L26" s="53" t="s">
        <v>207</v>
      </c>
      <c r="M26" s="55">
        <v>0</v>
      </c>
      <c r="N26" s="279" t="s">
        <v>66</v>
      </c>
      <c r="O26" s="278">
        <f>M26+M27</f>
        <v>0</v>
      </c>
      <c r="P26" s="277" t="s">
        <v>138</v>
      </c>
      <c r="Q26" s="277"/>
      <c r="R26" s="277"/>
      <c r="S26" s="277"/>
      <c r="T26" s="273" t="s">
        <v>243</v>
      </c>
      <c r="U26" s="274"/>
      <c r="V26" s="274"/>
      <c r="W26" s="274"/>
      <c r="X26" s="273"/>
    </row>
    <row r="27" spans="1:24" ht="20.100000000000001" customHeight="1">
      <c r="A27" s="275"/>
      <c r="B27" s="275"/>
      <c r="C27" s="276"/>
      <c r="D27" s="276"/>
      <c r="E27" s="277"/>
      <c r="F27" s="277"/>
      <c r="G27" s="277"/>
      <c r="H27" s="277"/>
      <c r="I27" s="278"/>
      <c r="J27" s="279"/>
      <c r="K27" s="55">
        <v>0</v>
      </c>
      <c r="L27" s="53" t="s">
        <v>207</v>
      </c>
      <c r="M27" s="55">
        <v>0</v>
      </c>
      <c r="N27" s="279"/>
      <c r="O27" s="278"/>
      <c r="P27" s="277"/>
      <c r="Q27" s="277"/>
      <c r="R27" s="277"/>
      <c r="S27" s="277"/>
      <c r="T27" s="274"/>
      <c r="U27" s="274"/>
      <c r="V27" s="274"/>
      <c r="W27" s="274"/>
      <c r="X27" s="273"/>
    </row>
    <row r="28" spans="1:24" ht="20.100000000000001" customHeight="1">
      <c r="A28" s="1"/>
      <c r="B28" s="52"/>
      <c r="C28" s="52"/>
      <c r="D28" s="52"/>
      <c r="E28" s="11"/>
      <c r="F28" s="11"/>
      <c r="G28" s="11"/>
      <c r="H28" s="11"/>
      <c r="I28" s="21"/>
      <c r="J28" s="22"/>
      <c r="K28" s="21"/>
      <c r="L28" s="23"/>
      <c r="M28" s="21"/>
      <c r="N28" s="22"/>
      <c r="O28" s="21"/>
      <c r="P28" s="11"/>
      <c r="Q28" s="11"/>
      <c r="R28" s="11"/>
      <c r="S28" s="11"/>
      <c r="T28" s="127"/>
      <c r="U28" s="127"/>
      <c r="V28" s="127"/>
      <c r="W28" s="127"/>
      <c r="X28" s="80"/>
    </row>
    <row r="29" spans="1:24" ht="20.100000000000001" customHeight="1">
      <c r="A29" s="275"/>
      <c r="B29" s="275" t="s">
        <v>3</v>
      </c>
      <c r="C29" s="276">
        <v>0.48958333333333331</v>
      </c>
      <c r="D29" s="276"/>
      <c r="E29" s="277" t="s">
        <v>139</v>
      </c>
      <c r="F29" s="277"/>
      <c r="G29" s="277"/>
      <c r="H29" s="277"/>
      <c r="I29" s="278">
        <f>K29+K30</f>
        <v>0</v>
      </c>
      <c r="J29" s="279" t="s">
        <v>67</v>
      </c>
      <c r="K29" s="55">
        <v>0</v>
      </c>
      <c r="L29" s="53" t="s">
        <v>207</v>
      </c>
      <c r="M29" s="55">
        <v>0</v>
      </c>
      <c r="N29" s="279" t="s">
        <v>66</v>
      </c>
      <c r="O29" s="278">
        <f>M29+M30</f>
        <v>0</v>
      </c>
      <c r="P29" s="359" t="str">
        <f>T9</f>
        <v>ＫＯＨＡＲＵ　ＰＲＯＵＤ栃木フットボールクラブ</v>
      </c>
      <c r="Q29" s="359"/>
      <c r="R29" s="359"/>
      <c r="S29" s="359"/>
      <c r="T29" s="273" t="s">
        <v>244</v>
      </c>
      <c r="U29" s="274"/>
      <c r="V29" s="274"/>
      <c r="W29" s="274"/>
      <c r="X29" s="273"/>
    </row>
    <row r="30" spans="1:24" ht="20.100000000000001" customHeight="1">
      <c r="A30" s="275"/>
      <c r="B30" s="275"/>
      <c r="C30" s="276"/>
      <c r="D30" s="276"/>
      <c r="E30" s="277"/>
      <c r="F30" s="277"/>
      <c r="G30" s="277"/>
      <c r="H30" s="277"/>
      <c r="I30" s="278"/>
      <c r="J30" s="279"/>
      <c r="K30" s="55">
        <v>0</v>
      </c>
      <c r="L30" s="53" t="s">
        <v>207</v>
      </c>
      <c r="M30" s="55">
        <v>0</v>
      </c>
      <c r="N30" s="279"/>
      <c r="O30" s="278"/>
      <c r="P30" s="359"/>
      <c r="Q30" s="359"/>
      <c r="R30" s="359"/>
      <c r="S30" s="359"/>
      <c r="T30" s="274"/>
      <c r="U30" s="274"/>
      <c r="V30" s="274"/>
      <c r="W30" s="274"/>
      <c r="X30" s="273"/>
    </row>
    <row r="31" spans="1:24" ht="20.100000000000001" customHeight="1">
      <c r="C31" s="95"/>
      <c r="D31" s="95"/>
    </row>
    <row r="32" spans="1:24" ht="20.100000000000001" customHeight="1"/>
    <row r="33" spans="1:24" ht="19.5" customHeight="1"/>
    <row r="34" spans="1:24" ht="19.5" customHeight="1"/>
    <row r="35" spans="1:24" ht="24.6" customHeight="1">
      <c r="A35" s="26" t="str">
        <f>A1</f>
        <v>■第1日　6月6日　1・2回戦</v>
      </c>
      <c r="B35" s="26"/>
      <c r="C35" s="26"/>
      <c r="D35" s="26"/>
      <c r="E35" s="26"/>
      <c r="F35" s="26"/>
      <c r="H35" s="26"/>
      <c r="I35" s="26"/>
      <c r="K35" s="46"/>
      <c r="L35" s="46"/>
      <c r="O35" s="291" t="s">
        <v>249</v>
      </c>
      <c r="P35" s="291"/>
      <c r="Q35" s="291"/>
      <c r="R35" s="281" t="str">
        <f>QUALIER組合せ!AF48</f>
        <v>ホンダヒート・グリーンスタジアムサブB</v>
      </c>
      <c r="S35" s="281"/>
      <c r="T35" s="281"/>
      <c r="U35" s="281"/>
      <c r="V35" s="281"/>
      <c r="W35" s="281"/>
      <c r="X35" s="281"/>
    </row>
    <row r="36" spans="1:24" ht="20.100000000000001" customHeight="1">
      <c r="F36" s="290"/>
      <c r="G36" s="290"/>
      <c r="H36" s="290"/>
    </row>
    <row r="37" spans="1:24" ht="20.100000000000001" customHeight="1">
      <c r="E37" s="126"/>
      <c r="F37" s="126"/>
      <c r="G37" s="2"/>
      <c r="K37" s="287" t="s">
        <v>237</v>
      </c>
      <c r="L37" s="288"/>
      <c r="M37" s="289"/>
      <c r="N37" s="27"/>
      <c r="O37" s="27"/>
      <c r="R37" s="126"/>
      <c r="S37" s="126"/>
      <c r="T37" s="2"/>
    </row>
    <row r="38" spans="1:24" ht="20.100000000000001" customHeight="1">
      <c r="A38" s="1"/>
      <c r="B38" s="1"/>
      <c r="C38" s="1"/>
      <c r="D38" s="282" t="s">
        <v>2</v>
      </c>
      <c r="E38" s="283"/>
      <c r="F38" s="283"/>
      <c r="G38" s="284"/>
      <c r="H38" s="25"/>
      <c r="I38" s="1"/>
      <c r="J38" s="1"/>
      <c r="M38" s="1"/>
      <c r="N38" s="1"/>
      <c r="O38" s="1"/>
      <c r="P38" s="24"/>
      <c r="Q38" s="282" t="s">
        <v>3</v>
      </c>
      <c r="R38" s="283"/>
      <c r="S38" s="283"/>
      <c r="T38" s="284"/>
      <c r="U38" s="25"/>
      <c r="W38" s="1"/>
      <c r="X38" s="1"/>
    </row>
    <row r="39" spans="1:24" ht="20.100000000000001" customHeight="1">
      <c r="A39" s="1"/>
      <c r="B39" s="1"/>
      <c r="C39" s="1"/>
      <c r="D39" s="25"/>
      <c r="E39" s="1"/>
      <c r="F39" s="1"/>
      <c r="G39" s="91"/>
      <c r="H39" s="94"/>
      <c r="I39" s="94"/>
      <c r="J39" s="1"/>
      <c r="M39" s="1"/>
      <c r="N39" s="1"/>
      <c r="O39" s="1"/>
      <c r="P39" s="91"/>
      <c r="Q39" s="25"/>
      <c r="R39" s="1"/>
      <c r="S39" s="1"/>
      <c r="T39" s="24"/>
      <c r="U39" s="1"/>
      <c r="W39" s="1"/>
      <c r="X39" s="1"/>
    </row>
    <row r="40" spans="1:24" ht="20.100000000000001" customHeight="1">
      <c r="A40" s="1"/>
      <c r="B40" s="1"/>
      <c r="C40" s="1"/>
      <c r="D40" s="90"/>
      <c r="E40" s="1"/>
      <c r="F40" s="1"/>
      <c r="G40" s="282" t="s">
        <v>0</v>
      </c>
      <c r="H40" s="283"/>
      <c r="I40" s="284"/>
      <c r="J40" s="25"/>
      <c r="M40" s="1"/>
      <c r="N40" s="24"/>
      <c r="O40" s="282" t="s">
        <v>1</v>
      </c>
      <c r="P40" s="283"/>
      <c r="Q40" s="284"/>
      <c r="R40" s="90"/>
      <c r="S40" s="1"/>
      <c r="T40" s="24"/>
      <c r="U40" s="1"/>
      <c r="W40" s="1"/>
      <c r="X40" s="1"/>
    </row>
    <row r="41" spans="1:24" ht="20.100000000000001" customHeight="1">
      <c r="A41" s="1"/>
      <c r="B41" s="1"/>
      <c r="C41" s="1"/>
      <c r="D41" s="25"/>
      <c r="E41" s="1"/>
      <c r="F41" s="24"/>
      <c r="G41" s="1"/>
      <c r="H41" s="1"/>
      <c r="I41" s="1"/>
      <c r="J41" s="25"/>
      <c r="M41" s="1"/>
      <c r="N41" s="24"/>
      <c r="O41" s="1"/>
      <c r="P41" s="1"/>
      <c r="Q41" s="1"/>
      <c r="R41" s="25"/>
      <c r="S41" s="1"/>
      <c r="T41" s="24"/>
      <c r="U41" s="1"/>
      <c r="W41" s="1"/>
      <c r="X41" s="1"/>
    </row>
    <row r="42" spans="1:24" ht="20.100000000000001" customHeight="1">
      <c r="A42" s="1"/>
      <c r="B42" s="1"/>
      <c r="C42" s="275">
        <v>1</v>
      </c>
      <c r="D42" s="275"/>
      <c r="E42" s="1"/>
      <c r="F42" s="275">
        <v>2</v>
      </c>
      <c r="G42" s="275"/>
      <c r="H42" s="1"/>
      <c r="I42" s="275">
        <v>3</v>
      </c>
      <c r="J42" s="275"/>
      <c r="M42" s="1"/>
      <c r="N42" s="275">
        <v>4</v>
      </c>
      <c r="O42" s="275"/>
      <c r="P42" s="1"/>
      <c r="Q42" s="275">
        <v>5</v>
      </c>
      <c r="R42" s="275"/>
      <c r="S42" s="1"/>
      <c r="T42" s="275">
        <v>6</v>
      </c>
      <c r="U42" s="275"/>
      <c r="W42" s="1"/>
      <c r="X42" s="1"/>
    </row>
    <row r="43" spans="1:24" ht="20.100000000000001" customHeight="1">
      <c r="A43" s="1"/>
      <c r="B43" s="92"/>
      <c r="C43" s="358" t="str">
        <f>QUALIER組合せ!AD58</f>
        <v>ＴＳＵＮＡＧＵ　Ｓｐｏｒｔｓ　Ａｃａｄｅｍｙ</v>
      </c>
      <c r="D43" s="358"/>
      <c r="E43" s="93"/>
      <c r="F43" s="285" t="str">
        <f>QUALIER組合せ!AD56</f>
        <v>石井フットボールクラブ</v>
      </c>
      <c r="G43" s="285"/>
      <c r="H43" s="93"/>
      <c r="I43" s="285" t="str">
        <f>QUALIER組合せ!AD54</f>
        <v>御厨フットボールクラブ</v>
      </c>
      <c r="J43" s="285"/>
      <c r="M43" s="93"/>
      <c r="N43" s="286" t="str">
        <f>QUALIER組合せ!AD52</f>
        <v>フットボールクラブガナドール大田原Ｕ１２</v>
      </c>
      <c r="O43" s="286"/>
      <c r="P43" s="93"/>
      <c r="Q43" s="285" t="str">
        <f>QUALIER組合せ!AD50</f>
        <v>清原陽東ＳＳＳイエロー</v>
      </c>
      <c r="R43" s="285"/>
      <c r="S43" s="93"/>
      <c r="T43" s="285" t="str">
        <f>QUALIER組合せ!AD48</f>
        <v>共英ＦＣ</v>
      </c>
      <c r="U43" s="285"/>
      <c r="W43" s="93"/>
      <c r="X43" s="92"/>
    </row>
    <row r="44" spans="1:24" ht="20.100000000000001" customHeight="1">
      <c r="A44" s="1"/>
      <c r="B44" s="92"/>
      <c r="C44" s="358"/>
      <c r="D44" s="358"/>
      <c r="E44" s="93"/>
      <c r="F44" s="285"/>
      <c r="G44" s="285"/>
      <c r="H44" s="93"/>
      <c r="I44" s="285"/>
      <c r="J44" s="285"/>
      <c r="M44" s="93"/>
      <c r="N44" s="286"/>
      <c r="O44" s="286"/>
      <c r="P44" s="93"/>
      <c r="Q44" s="285"/>
      <c r="R44" s="285"/>
      <c r="S44" s="93"/>
      <c r="T44" s="285"/>
      <c r="U44" s="285"/>
      <c r="W44" s="93"/>
      <c r="X44" s="92"/>
    </row>
    <row r="45" spans="1:24" ht="20.100000000000001" customHeight="1">
      <c r="A45" s="1"/>
      <c r="B45" s="92"/>
      <c r="C45" s="358"/>
      <c r="D45" s="358"/>
      <c r="E45" s="93"/>
      <c r="F45" s="285"/>
      <c r="G45" s="285"/>
      <c r="H45" s="93"/>
      <c r="I45" s="285"/>
      <c r="J45" s="285"/>
      <c r="M45" s="93"/>
      <c r="N45" s="286"/>
      <c r="O45" s="286"/>
      <c r="P45" s="93"/>
      <c r="Q45" s="285"/>
      <c r="R45" s="285"/>
      <c r="S45" s="93"/>
      <c r="T45" s="285"/>
      <c r="U45" s="285"/>
      <c r="W45" s="93"/>
      <c r="X45" s="92"/>
    </row>
    <row r="46" spans="1:24" ht="20.100000000000001" customHeight="1">
      <c r="A46" s="1"/>
      <c r="B46" s="92"/>
      <c r="C46" s="358"/>
      <c r="D46" s="358"/>
      <c r="E46" s="93"/>
      <c r="F46" s="285"/>
      <c r="G46" s="285"/>
      <c r="H46" s="93"/>
      <c r="I46" s="285"/>
      <c r="J46" s="285"/>
      <c r="M46" s="93"/>
      <c r="N46" s="286"/>
      <c r="O46" s="286"/>
      <c r="P46" s="93"/>
      <c r="Q46" s="285"/>
      <c r="R46" s="285"/>
      <c r="S46" s="93"/>
      <c r="T46" s="285"/>
      <c r="U46" s="285"/>
      <c r="W46" s="93"/>
      <c r="X46" s="92"/>
    </row>
    <row r="47" spans="1:24" ht="20.100000000000001" customHeight="1">
      <c r="A47" s="1"/>
      <c r="B47" s="92"/>
      <c r="C47" s="358"/>
      <c r="D47" s="358"/>
      <c r="E47" s="93"/>
      <c r="F47" s="285"/>
      <c r="G47" s="285"/>
      <c r="H47" s="93"/>
      <c r="I47" s="285"/>
      <c r="J47" s="285"/>
      <c r="M47" s="93"/>
      <c r="N47" s="286"/>
      <c r="O47" s="286"/>
      <c r="P47" s="93"/>
      <c r="Q47" s="285"/>
      <c r="R47" s="285"/>
      <c r="S47" s="93"/>
      <c r="T47" s="285"/>
      <c r="U47" s="285"/>
      <c r="W47" s="93"/>
      <c r="X47" s="92"/>
    </row>
    <row r="48" spans="1:24" ht="20.100000000000001" customHeight="1">
      <c r="A48" s="1"/>
      <c r="B48" s="92"/>
      <c r="C48" s="358"/>
      <c r="D48" s="358"/>
      <c r="E48" s="93"/>
      <c r="F48" s="285"/>
      <c r="G48" s="285"/>
      <c r="H48" s="93"/>
      <c r="I48" s="285"/>
      <c r="J48" s="285"/>
      <c r="M48" s="93"/>
      <c r="N48" s="286"/>
      <c r="O48" s="286"/>
      <c r="P48" s="93"/>
      <c r="Q48" s="285"/>
      <c r="R48" s="285"/>
      <c r="S48" s="93"/>
      <c r="T48" s="285"/>
      <c r="U48" s="285"/>
      <c r="W48" s="93"/>
      <c r="X48" s="92"/>
    </row>
    <row r="49" spans="1:24" ht="20.100000000000001" customHeight="1">
      <c r="A49" s="1"/>
      <c r="B49" s="92"/>
      <c r="C49" s="358"/>
      <c r="D49" s="358"/>
      <c r="E49" s="93"/>
      <c r="F49" s="285"/>
      <c r="G49" s="285"/>
      <c r="H49" s="93"/>
      <c r="I49" s="285"/>
      <c r="J49" s="285"/>
      <c r="M49" s="93"/>
      <c r="N49" s="286"/>
      <c r="O49" s="286"/>
      <c r="P49" s="93"/>
      <c r="Q49" s="285"/>
      <c r="R49" s="285"/>
      <c r="S49" s="93"/>
      <c r="T49" s="285"/>
      <c r="U49" s="285"/>
      <c r="W49" s="93"/>
      <c r="X49" s="92"/>
    </row>
    <row r="50" spans="1:24" ht="20.100000000000001" customHeight="1">
      <c r="A50" s="1"/>
      <c r="B50" s="92"/>
      <c r="C50" s="358"/>
      <c r="D50" s="358"/>
      <c r="E50" s="93"/>
      <c r="F50" s="285"/>
      <c r="G50" s="285"/>
      <c r="H50" s="93"/>
      <c r="I50" s="285"/>
      <c r="J50" s="285"/>
      <c r="M50" s="93"/>
      <c r="N50" s="286"/>
      <c r="O50" s="286"/>
      <c r="P50" s="93"/>
      <c r="Q50" s="285"/>
      <c r="R50" s="285"/>
      <c r="S50" s="93"/>
      <c r="T50" s="285"/>
      <c r="U50" s="285"/>
      <c r="W50" s="93"/>
      <c r="X50" s="92"/>
    </row>
    <row r="51" spans="1:24" ht="20.100000000000001" customHeight="1">
      <c r="A51" s="1"/>
      <c r="B51" s="92"/>
      <c r="C51" s="358"/>
      <c r="D51" s="358"/>
      <c r="E51" s="93"/>
      <c r="F51" s="285"/>
      <c r="G51" s="285"/>
      <c r="H51" s="93"/>
      <c r="I51" s="285"/>
      <c r="J51" s="285"/>
      <c r="M51" s="93"/>
      <c r="N51" s="286"/>
      <c r="O51" s="286"/>
      <c r="P51" s="93"/>
      <c r="Q51" s="285"/>
      <c r="R51" s="285"/>
      <c r="S51" s="93"/>
      <c r="T51" s="285"/>
      <c r="U51" s="285"/>
      <c r="W51" s="93"/>
      <c r="X51" s="92"/>
    </row>
    <row r="52" spans="1:24" ht="20.100000000000001" customHeight="1">
      <c r="A52" s="1"/>
      <c r="B52" s="92"/>
      <c r="C52" s="358"/>
      <c r="D52" s="358"/>
      <c r="E52" s="93"/>
      <c r="F52" s="285"/>
      <c r="G52" s="285"/>
      <c r="H52" s="93"/>
      <c r="I52" s="285"/>
      <c r="J52" s="285"/>
      <c r="M52" s="93"/>
      <c r="N52" s="286"/>
      <c r="O52" s="286"/>
      <c r="P52" s="93"/>
      <c r="Q52" s="285"/>
      <c r="R52" s="285"/>
      <c r="S52" s="93"/>
      <c r="T52" s="285"/>
      <c r="U52" s="285"/>
      <c r="W52" s="93"/>
      <c r="X52" s="92"/>
    </row>
    <row r="53" spans="1:24" ht="20.100000000000001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74" t="s">
        <v>240</v>
      </c>
      <c r="U53" s="274"/>
      <c r="V53" s="274"/>
      <c r="W53" s="274"/>
      <c r="X53" s="57"/>
    </row>
    <row r="54" spans="1:24" ht="20.100000000000001" customHeight="1">
      <c r="A54" s="275"/>
      <c r="B54" s="275" t="s">
        <v>0</v>
      </c>
      <c r="C54" s="276">
        <v>0.36458333333333331</v>
      </c>
      <c r="D54" s="276"/>
      <c r="E54" s="277" t="str">
        <f>F43</f>
        <v>石井フットボールクラブ</v>
      </c>
      <c r="F54" s="277"/>
      <c r="G54" s="277"/>
      <c r="H54" s="277"/>
      <c r="I54" s="278">
        <f>K54+K55</f>
        <v>0</v>
      </c>
      <c r="J54" s="279" t="s">
        <v>67</v>
      </c>
      <c r="K54" s="55">
        <v>0</v>
      </c>
      <c r="L54" s="53" t="s">
        <v>207</v>
      </c>
      <c r="M54" s="55">
        <v>0</v>
      </c>
      <c r="N54" s="279" t="s">
        <v>66</v>
      </c>
      <c r="O54" s="278">
        <f>M54+M55</f>
        <v>0</v>
      </c>
      <c r="P54" s="277" t="str">
        <f>I43</f>
        <v>御厨フットボールクラブ</v>
      </c>
      <c r="Q54" s="277"/>
      <c r="R54" s="277"/>
      <c r="S54" s="277"/>
      <c r="T54" s="273" t="s">
        <v>241</v>
      </c>
      <c r="U54" s="274"/>
      <c r="V54" s="274"/>
      <c r="W54" s="274"/>
      <c r="X54" s="273"/>
    </row>
    <row r="55" spans="1:24" ht="20.100000000000001" customHeight="1">
      <c r="A55" s="275"/>
      <c r="B55" s="275"/>
      <c r="C55" s="276"/>
      <c r="D55" s="276"/>
      <c r="E55" s="277"/>
      <c r="F55" s="277"/>
      <c r="G55" s="277"/>
      <c r="H55" s="277"/>
      <c r="I55" s="278"/>
      <c r="J55" s="279"/>
      <c r="K55" s="55">
        <v>0</v>
      </c>
      <c r="L55" s="53" t="s">
        <v>207</v>
      </c>
      <c r="M55" s="55">
        <v>0</v>
      </c>
      <c r="N55" s="279"/>
      <c r="O55" s="278"/>
      <c r="P55" s="277"/>
      <c r="Q55" s="277"/>
      <c r="R55" s="277"/>
      <c r="S55" s="277"/>
      <c r="T55" s="274"/>
      <c r="U55" s="274"/>
      <c r="V55" s="274"/>
      <c r="W55" s="274"/>
      <c r="X55" s="273"/>
    </row>
    <row r="56" spans="1:24" ht="20.100000000000001" customHeight="1">
      <c r="A56" s="1"/>
      <c r="B56" s="52"/>
      <c r="C56" s="52"/>
      <c r="D56" s="52"/>
      <c r="E56" s="11"/>
      <c r="F56" s="11"/>
      <c r="G56" s="11"/>
      <c r="H56" s="11"/>
      <c r="I56" s="21"/>
      <c r="J56" s="22"/>
      <c r="K56" s="21"/>
      <c r="L56" s="23"/>
      <c r="M56" s="21"/>
      <c r="N56" s="22"/>
      <c r="O56" s="21"/>
      <c r="P56" s="11"/>
      <c r="Q56" s="11"/>
      <c r="R56" s="11"/>
      <c r="S56" s="11"/>
      <c r="T56" s="127"/>
      <c r="U56" s="127"/>
      <c r="V56" s="127"/>
      <c r="W56" s="127"/>
      <c r="X56" s="80"/>
    </row>
    <row r="57" spans="1:24" ht="20.100000000000001" customHeight="1">
      <c r="A57" s="275"/>
      <c r="B57" s="275" t="s">
        <v>1</v>
      </c>
      <c r="C57" s="276">
        <v>0.40625</v>
      </c>
      <c r="D57" s="276"/>
      <c r="E57" s="354" t="str">
        <f>N43</f>
        <v>フットボールクラブガナドール大田原Ｕ１２</v>
      </c>
      <c r="F57" s="354"/>
      <c r="G57" s="354"/>
      <c r="H57" s="354"/>
      <c r="I57" s="278">
        <f>K57+K58</f>
        <v>0</v>
      </c>
      <c r="J57" s="279" t="s">
        <v>67</v>
      </c>
      <c r="K57" s="55">
        <v>0</v>
      </c>
      <c r="L57" s="53" t="s">
        <v>207</v>
      </c>
      <c r="M57" s="55">
        <v>0</v>
      </c>
      <c r="N57" s="279" t="s">
        <v>66</v>
      </c>
      <c r="O57" s="278">
        <f>M57+M58</f>
        <v>0</v>
      </c>
      <c r="P57" s="277" t="str">
        <f>Q43</f>
        <v>清原陽東ＳＳＳイエロー</v>
      </c>
      <c r="Q57" s="277"/>
      <c r="R57" s="277"/>
      <c r="S57" s="277"/>
      <c r="T57" s="273" t="s">
        <v>242</v>
      </c>
      <c r="U57" s="274"/>
      <c r="V57" s="274"/>
      <c r="W57" s="274"/>
      <c r="X57" s="273"/>
    </row>
    <row r="58" spans="1:24" ht="20.100000000000001" customHeight="1">
      <c r="A58" s="275"/>
      <c r="B58" s="275"/>
      <c r="C58" s="276"/>
      <c r="D58" s="276"/>
      <c r="E58" s="354"/>
      <c r="F58" s="354"/>
      <c r="G58" s="354"/>
      <c r="H58" s="354"/>
      <c r="I58" s="278"/>
      <c r="J58" s="279"/>
      <c r="K58" s="55">
        <v>0</v>
      </c>
      <c r="L58" s="53" t="s">
        <v>207</v>
      </c>
      <c r="M58" s="55">
        <v>0</v>
      </c>
      <c r="N58" s="279"/>
      <c r="O58" s="278"/>
      <c r="P58" s="277"/>
      <c r="Q58" s="277"/>
      <c r="R58" s="277"/>
      <c r="S58" s="277"/>
      <c r="T58" s="274"/>
      <c r="U58" s="274"/>
      <c r="V58" s="274"/>
      <c r="W58" s="274"/>
      <c r="X58" s="273"/>
    </row>
    <row r="59" spans="1:24" ht="20.100000000000001" customHeight="1">
      <c r="A59" s="1"/>
      <c r="B59" s="52"/>
      <c r="C59" s="52"/>
      <c r="D59" s="52"/>
      <c r="E59" s="11"/>
      <c r="F59" s="11"/>
      <c r="G59" s="11"/>
      <c r="H59" s="11"/>
      <c r="I59" s="21"/>
      <c r="J59" s="22"/>
      <c r="K59" s="21"/>
      <c r="L59" s="23"/>
      <c r="M59" s="21"/>
      <c r="N59" s="22"/>
      <c r="O59" s="21"/>
      <c r="P59" s="11"/>
      <c r="Q59" s="11"/>
      <c r="R59" s="11"/>
      <c r="S59" s="11"/>
      <c r="T59" s="127"/>
      <c r="U59" s="127"/>
      <c r="V59" s="127"/>
      <c r="W59" s="127"/>
      <c r="X59" s="80"/>
    </row>
    <row r="60" spans="1:24" ht="20.100000000000001" customHeight="1">
      <c r="A60" s="275"/>
      <c r="B60" s="275" t="s">
        <v>2</v>
      </c>
      <c r="C60" s="276">
        <v>0.44791666666666669</v>
      </c>
      <c r="D60" s="276"/>
      <c r="E60" s="354" t="str">
        <f>C43</f>
        <v>ＴＳＵＮＡＧＵ　Ｓｐｏｒｔｓ　Ａｃａｄｅｍｙ</v>
      </c>
      <c r="F60" s="354"/>
      <c r="G60" s="354"/>
      <c r="H60" s="354"/>
      <c r="I60" s="278">
        <f>K60+K61</f>
        <v>0</v>
      </c>
      <c r="J60" s="279" t="s">
        <v>67</v>
      </c>
      <c r="K60" s="55">
        <v>0</v>
      </c>
      <c r="L60" s="53" t="s">
        <v>207</v>
      </c>
      <c r="M60" s="55">
        <v>0</v>
      </c>
      <c r="N60" s="279" t="s">
        <v>66</v>
      </c>
      <c r="O60" s="278">
        <f>M60+M61</f>
        <v>0</v>
      </c>
      <c r="P60" s="277" t="s">
        <v>138</v>
      </c>
      <c r="Q60" s="277"/>
      <c r="R60" s="277"/>
      <c r="S60" s="277"/>
      <c r="T60" s="273" t="s">
        <v>243</v>
      </c>
      <c r="U60" s="274"/>
      <c r="V60" s="274"/>
      <c r="W60" s="274"/>
      <c r="X60" s="273"/>
    </row>
    <row r="61" spans="1:24" ht="20.100000000000001" customHeight="1">
      <c r="A61" s="275"/>
      <c r="B61" s="275"/>
      <c r="C61" s="276"/>
      <c r="D61" s="276"/>
      <c r="E61" s="354"/>
      <c r="F61" s="354"/>
      <c r="G61" s="354"/>
      <c r="H61" s="354"/>
      <c r="I61" s="278"/>
      <c r="J61" s="279"/>
      <c r="K61" s="55">
        <v>0</v>
      </c>
      <c r="L61" s="53" t="s">
        <v>207</v>
      </c>
      <c r="M61" s="55">
        <v>0</v>
      </c>
      <c r="N61" s="279"/>
      <c r="O61" s="278"/>
      <c r="P61" s="277"/>
      <c r="Q61" s="277"/>
      <c r="R61" s="277"/>
      <c r="S61" s="277"/>
      <c r="T61" s="274"/>
      <c r="U61" s="274"/>
      <c r="V61" s="274"/>
      <c r="W61" s="274"/>
      <c r="X61" s="273"/>
    </row>
    <row r="62" spans="1:24" ht="20.100000000000001" customHeight="1">
      <c r="A62" s="1"/>
      <c r="B62" s="52"/>
      <c r="C62" s="52"/>
      <c r="D62" s="52"/>
      <c r="E62" s="11"/>
      <c r="F62" s="11"/>
      <c r="G62" s="11"/>
      <c r="H62" s="11"/>
      <c r="I62" s="21"/>
      <c r="J62" s="22"/>
      <c r="K62" s="21"/>
      <c r="L62" s="23"/>
      <c r="M62" s="21"/>
      <c r="N62" s="22"/>
      <c r="O62" s="21"/>
      <c r="P62" s="11"/>
      <c r="Q62" s="11"/>
      <c r="R62" s="11"/>
      <c r="S62" s="11"/>
      <c r="T62" s="127"/>
      <c r="U62" s="127"/>
      <c r="V62" s="127"/>
      <c r="W62" s="127"/>
      <c r="X62" s="80"/>
    </row>
    <row r="63" spans="1:24" ht="20.100000000000001" customHeight="1">
      <c r="A63" s="275"/>
      <c r="B63" s="275" t="s">
        <v>3</v>
      </c>
      <c r="C63" s="276">
        <v>0.48958333333333331</v>
      </c>
      <c r="D63" s="276"/>
      <c r="E63" s="277" t="s">
        <v>139</v>
      </c>
      <c r="F63" s="277"/>
      <c r="G63" s="277"/>
      <c r="H63" s="277"/>
      <c r="I63" s="278">
        <f>K63+K64</f>
        <v>0</v>
      </c>
      <c r="J63" s="279" t="s">
        <v>67</v>
      </c>
      <c r="K63" s="55">
        <v>0</v>
      </c>
      <c r="L63" s="53" t="s">
        <v>207</v>
      </c>
      <c r="M63" s="55">
        <v>0</v>
      </c>
      <c r="N63" s="279" t="s">
        <v>66</v>
      </c>
      <c r="O63" s="278">
        <f>M63+M64</f>
        <v>0</v>
      </c>
      <c r="P63" s="277" t="str">
        <f>T43</f>
        <v>共英ＦＣ</v>
      </c>
      <c r="Q63" s="277"/>
      <c r="R63" s="277"/>
      <c r="S63" s="277"/>
      <c r="T63" s="273" t="s">
        <v>244</v>
      </c>
      <c r="U63" s="274"/>
      <c r="V63" s="274"/>
      <c r="W63" s="274"/>
      <c r="X63" s="273"/>
    </row>
    <row r="64" spans="1:24" ht="20.100000000000001" customHeight="1">
      <c r="A64" s="275"/>
      <c r="B64" s="275"/>
      <c r="C64" s="276"/>
      <c r="D64" s="276"/>
      <c r="E64" s="277"/>
      <c r="F64" s="277"/>
      <c r="G64" s="277"/>
      <c r="H64" s="277"/>
      <c r="I64" s="278"/>
      <c r="J64" s="279"/>
      <c r="K64" s="55">
        <v>0</v>
      </c>
      <c r="L64" s="53" t="s">
        <v>207</v>
      </c>
      <c r="M64" s="55">
        <v>0</v>
      </c>
      <c r="N64" s="279"/>
      <c r="O64" s="278"/>
      <c r="P64" s="277"/>
      <c r="Q64" s="277"/>
      <c r="R64" s="277"/>
      <c r="S64" s="277"/>
      <c r="T64" s="274"/>
      <c r="U64" s="274"/>
      <c r="V64" s="274"/>
      <c r="W64" s="274"/>
      <c r="X64" s="273"/>
    </row>
    <row r="65" spans="3:4" ht="20.100000000000001" customHeight="1">
      <c r="C65" s="95"/>
      <c r="D65" s="95"/>
    </row>
    <row r="66" spans="3:4" ht="20.100000000000001" customHeight="1"/>
    <row r="67" spans="3:4" ht="19.5" customHeight="1"/>
    <row r="68" spans="3:4" ht="19.5" customHeight="1"/>
  </sheetData>
  <mergeCells count="130">
    <mergeCell ref="O1:Q1"/>
    <mergeCell ref="R1:X1"/>
    <mergeCell ref="F2:H2"/>
    <mergeCell ref="K3:M3"/>
    <mergeCell ref="C9:D18"/>
    <mergeCell ref="F9:G18"/>
    <mergeCell ref="I9:J18"/>
    <mergeCell ref="N9:O18"/>
    <mergeCell ref="Q9:R18"/>
    <mergeCell ref="T9:U18"/>
    <mergeCell ref="D4:G4"/>
    <mergeCell ref="Q4:T4"/>
    <mergeCell ref="G6:I6"/>
    <mergeCell ref="O6:Q6"/>
    <mergeCell ref="C8:D8"/>
    <mergeCell ref="F8:G8"/>
    <mergeCell ref="I8:J8"/>
    <mergeCell ref="N8:O8"/>
    <mergeCell ref="Q8:R8"/>
    <mergeCell ref="T8:U8"/>
    <mergeCell ref="T19:W19"/>
    <mergeCell ref="A20:A21"/>
    <mergeCell ref="B20:B21"/>
    <mergeCell ref="C20:D21"/>
    <mergeCell ref="E20:H21"/>
    <mergeCell ref="I20:I21"/>
    <mergeCell ref="J20:J21"/>
    <mergeCell ref="N20:N21"/>
    <mergeCell ref="O20:O21"/>
    <mergeCell ref="P20:S21"/>
    <mergeCell ref="T20:W21"/>
    <mergeCell ref="X20:X21"/>
    <mergeCell ref="A23:A24"/>
    <mergeCell ref="B23:B24"/>
    <mergeCell ref="C23:D24"/>
    <mergeCell ref="E23:H24"/>
    <mergeCell ref="I23:I24"/>
    <mergeCell ref="J23:J24"/>
    <mergeCell ref="N23:N24"/>
    <mergeCell ref="O23:O24"/>
    <mergeCell ref="P23:S24"/>
    <mergeCell ref="T23:W24"/>
    <mergeCell ref="X23:X24"/>
    <mergeCell ref="T26:W27"/>
    <mergeCell ref="X26:X27"/>
    <mergeCell ref="A29:A30"/>
    <mergeCell ref="B29:B30"/>
    <mergeCell ref="C29:D30"/>
    <mergeCell ref="E29:H30"/>
    <mergeCell ref="I29:I30"/>
    <mergeCell ref="J29:J30"/>
    <mergeCell ref="F36:H36"/>
    <mergeCell ref="A26:A27"/>
    <mergeCell ref="B26:B27"/>
    <mergeCell ref="C26:D27"/>
    <mergeCell ref="E26:H27"/>
    <mergeCell ref="I26:I27"/>
    <mergeCell ref="J26:J27"/>
    <mergeCell ref="N26:N27"/>
    <mergeCell ref="O26:O27"/>
    <mergeCell ref="P26:S27"/>
    <mergeCell ref="N29:N30"/>
    <mergeCell ref="O29:O30"/>
    <mergeCell ref="P29:S30"/>
    <mergeCell ref="T29:W30"/>
    <mergeCell ref="X29:X30"/>
    <mergeCell ref="O35:Q35"/>
    <mergeCell ref="R35:X35"/>
    <mergeCell ref="Q38:T38"/>
    <mergeCell ref="T42:U42"/>
    <mergeCell ref="C43:D52"/>
    <mergeCell ref="F43:G52"/>
    <mergeCell ref="I43:J52"/>
    <mergeCell ref="N43:O52"/>
    <mergeCell ref="Q43:R52"/>
    <mergeCell ref="T43:U52"/>
    <mergeCell ref="O40:Q40"/>
    <mergeCell ref="C42:D42"/>
    <mergeCell ref="F42:G42"/>
    <mergeCell ref="I42:J42"/>
    <mergeCell ref="N42:O42"/>
    <mergeCell ref="Q42:R42"/>
    <mergeCell ref="K37:M37"/>
    <mergeCell ref="D38:G38"/>
    <mergeCell ref="G40:I40"/>
    <mergeCell ref="X54:X55"/>
    <mergeCell ref="A57:A58"/>
    <mergeCell ref="B57:B58"/>
    <mergeCell ref="C57:D58"/>
    <mergeCell ref="E57:H58"/>
    <mergeCell ref="I57:I58"/>
    <mergeCell ref="J57:J58"/>
    <mergeCell ref="N57:N58"/>
    <mergeCell ref="O57:O58"/>
    <mergeCell ref="P57:S58"/>
    <mergeCell ref="T57:W58"/>
    <mergeCell ref="X57:X58"/>
    <mergeCell ref="T53:W53"/>
    <mergeCell ref="A54:A55"/>
    <mergeCell ref="B54:B55"/>
    <mergeCell ref="C54:D55"/>
    <mergeCell ref="E54:H55"/>
    <mergeCell ref="I54:I55"/>
    <mergeCell ref="J54:J55"/>
    <mergeCell ref="N54:N55"/>
    <mergeCell ref="O54:O55"/>
    <mergeCell ref="P54:S55"/>
    <mergeCell ref="T54:W55"/>
    <mergeCell ref="T60:W61"/>
    <mergeCell ref="X60:X61"/>
    <mergeCell ref="A60:A61"/>
    <mergeCell ref="B60:B61"/>
    <mergeCell ref="C60:D61"/>
    <mergeCell ref="E60:H61"/>
    <mergeCell ref="I60:I61"/>
    <mergeCell ref="J60:J61"/>
    <mergeCell ref="N60:N61"/>
    <mergeCell ref="O60:O61"/>
    <mergeCell ref="P60:S61"/>
    <mergeCell ref="T63:W64"/>
    <mergeCell ref="X63:X64"/>
    <mergeCell ref="A63:A64"/>
    <mergeCell ref="B63:B64"/>
    <mergeCell ref="C63:D64"/>
    <mergeCell ref="E63:H64"/>
    <mergeCell ref="I63:I64"/>
    <mergeCell ref="J63:J64"/>
    <mergeCell ref="N63:N64"/>
    <mergeCell ref="O63:O64"/>
    <mergeCell ref="P63:S64"/>
  </mergeCells>
  <phoneticPr fontId="2"/>
  <printOptions horizontalCentered="1" verticalCentered="1"/>
  <pageMargins left="0.78680555555555554" right="0.78680555555555554" top="0.78680555555555554" bottom="0.78680555555555554" header="0.51111111111111107" footer="0.51111111111111107"/>
  <pageSetup paperSize="9" scale="58" firstPageNumber="4294963191" orientation="portrait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X68"/>
  <sheetViews>
    <sheetView tabSelected="1" view="pageBreakPreview" zoomScaleNormal="100" zoomScaleSheetLayoutView="100" workbookViewId="0">
      <selection activeCell="M63" sqref="M63"/>
    </sheetView>
  </sheetViews>
  <sheetFormatPr defaultRowHeight="13.5"/>
  <cols>
    <col min="1" max="24" width="5.625" customWidth="1"/>
  </cols>
  <sheetData>
    <row r="1" spans="1:24" ht="24.6" customHeight="1">
      <c r="A1" s="26" t="str">
        <f>QUALIER組合せ!D3</f>
        <v>■第1日　6月6日　1・2回戦</v>
      </c>
      <c r="B1" s="26"/>
      <c r="C1" s="26"/>
      <c r="D1" s="26"/>
      <c r="E1" s="26"/>
      <c r="F1" s="26"/>
      <c r="H1" s="26"/>
      <c r="I1" s="26"/>
      <c r="K1" s="46"/>
      <c r="L1" s="46"/>
      <c r="O1" s="291" t="s">
        <v>222</v>
      </c>
      <c r="P1" s="291"/>
      <c r="Q1" s="291"/>
      <c r="R1" s="281" t="str">
        <f>QUALIER組合せ!AF30</f>
        <v>さくら市鬼怒川運動公園A</v>
      </c>
      <c r="S1" s="281"/>
      <c r="T1" s="281"/>
      <c r="U1" s="281"/>
      <c r="V1" s="281"/>
      <c r="W1" s="281"/>
      <c r="X1" s="281"/>
    </row>
    <row r="2" spans="1:24" ht="20.100000000000001" customHeight="1">
      <c r="F2" s="290"/>
      <c r="G2" s="290"/>
      <c r="H2" s="290"/>
    </row>
    <row r="3" spans="1:24" ht="20.100000000000001" customHeight="1">
      <c r="E3" s="126"/>
      <c r="F3" s="126"/>
      <c r="G3" s="2"/>
      <c r="K3" s="287" t="s">
        <v>238</v>
      </c>
      <c r="L3" s="288"/>
      <c r="M3" s="289"/>
      <c r="N3" s="27"/>
      <c r="O3" s="27"/>
      <c r="R3" s="126"/>
      <c r="S3" s="126"/>
      <c r="T3" s="2"/>
    </row>
    <row r="4" spans="1:24" ht="20.100000000000001" customHeight="1">
      <c r="A4" s="1"/>
      <c r="B4" s="1"/>
      <c r="C4" s="1"/>
      <c r="D4" s="282" t="s">
        <v>2</v>
      </c>
      <c r="E4" s="283"/>
      <c r="F4" s="283"/>
      <c r="G4" s="284"/>
      <c r="H4" s="25"/>
      <c r="I4" s="1"/>
      <c r="J4" s="1"/>
      <c r="M4" s="1"/>
      <c r="N4" s="1"/>
      <c r="O4" s="1"/>
      <c r="P4" s="24"/>
      <c r="Q4" s="282" t="s">
        <v>3</v>
      </c>
      <c r="R4" s="283"/>
      <c r="S4" s="283"/>
      <c r="T4" s="284"/>
      <c r="U4" s="25"/>
      <c r="W4" s="1"/>
      <c r="X4" s="1"/>
    </row>
    <row r="5" spans="1:24" ht="20.100000000000001" customHeight="1">
      <c r="A5" s="1"/>
      <c r="B5" s="1"/>
      <c r="C5" s="1"/>
      <c r="D5" s="25"/>
      <c r="E5" s="1"/>
      <c r="F5" s="1"/>
      <c r="G5" s="91"/>
      <c r="H5" s="94"/>
      <c r="I5" s="94"/>
      <c r="J5" s="1"/>
      <c r="M5" s="1"/>
      <c r="N5" s="1"/>
      <c r="O5" s="1"/>
      <c r="P5" s="91"/>
      <c r="Q5" s="25"/>
      <c r="R5" s="1"/>
      <c r="S5" s="1"/>
      <c r="T5" s="24"/>
      <c r="U5" s="1"/>
      <c r="W5" s="1"/>
      <c r="X5" s="1"/>
    </row>
    <row r="6" spans="1:24" ht="20.100000000000001" customHeight="1">
      <c r="A6" s="1"/>
      <c r="B6" s="1"/>
      <c r="C6" s="1"/>
      <c r="D6" s="90"/>
      <c r="E6" s="1"/>
      <c r="F6" s="1"/>
      <c r="G6" s="282" t="s">
        <v>0</v>
      </c>
      <c r="H6" s="283"/>
      <c r="I6" s="284"/>
      <c r="J6" s="25"/>
      <c r="M6" s="1"/>
      <c r="N6" s="24"/>
      <c r="O6" s="282" t="s">
        <v>1</v>
      </c>
      <c r="P6" s="283"/>
      <c r="Q6" s="284"/>
      <c r="R6" s="90"/>
      <c r="S6" s="1"/>
      <c r="T6" s="24"/>
      <c r="U6" s="1"/>
      <c r="W6" s="1"/>
      <c r="X6" s="1"/>
    </row>
    <row r="7" spans="1:24" ht="20.100000000000001" customHeight="1">
      <c r="A7" s="1"/>
      <c r="B7" s="1"/>
      <c r="C7" s="1"/>
      <c r="D7" s="25"/>
      <c r="E7" s="1"/>
      <c r="F7" s="24"/>
      <c r="G7" s="1"/>
      <c r="H7" s="1"/>
      <c r="I7" s="1"/>
      <c r="J7" s="25"/>
      <c r="M7" s="1"/>
      <c r="N7" s="24"/>
      <c r="O7" s="1"/>
      <c r="P7" s="1"/>
      <c r="Q7" s="1"/>
      <c r="R7" s="25"/>
      <c r="S7" s="1"/>
      <c r="T7" s="24"/>
      <c r="U7" s="1"/>
      <c r="W7" s="1"/>
      <c r="X7" s="1"/>
    </row>
    <row r="8" spans="1:24" ht="20.100000000000001" customHeight="1">
      <c r="A8" s="1"/>
      <c r="B8" s="1"/>
      <c r="C8" s="275">
        <v>1</v>
      </c>
      <c r="D8" s="275"/>
      <c r="E8" s="1"/>
      <c r="F8" s="275">
        <v>2</v>
      </c>
      <c r="G8" s="275"/>
      <c r="H8" s="1"/>
      <c r="I8" s="275">
        <v>3</v>
      </c>
      <c r="J8" s="275"/>
      <c r="M8" s="1"/>
      <c r="N8" s="275">
        <v>4</v>
      </c>
      <c r="O8" s="275"/>
      <c r="P8" s="1"/>
      <c r="Q8" s="275">
        <v>5</v>
      </c>
      <c r="R8" s="275"/>
      <c r="S8" s="1"/>
      <c r="T8" s="275">
        <v>6</v>
      </c>
      <c r="U8" s="275"/>
      <c r="W8" s="1"/>
      <c r="X8" s="1"/>
    </row>
    <row r="9" spans="1:24" ht="20.100000000000001" customHeight="1">
      <c r="A9" s="1"/>
      <c r="B9" s="92"/>
      <c r="C9" s="285" t="str">
        <f>QUALIER組合せ!AD40</f>
        <v>ＦＣアリーバ　フトゥーロ</v>
      </c>
      <c r="D9" s="285"/>
      <c r="E9" s="93"/>
      <c r="F9" s="286" t="str">
        <f>QUALIER組合せ!AD38</f>
        <v>Ｊ－ＳＰＯＲＴＳＦＯＯＴＢＡＬＬＣＬＵＢＵ－１１</v>
      </c>
      <c r="G9" s="286"/>
      <c r="H9" s="93"/>
      <c r="I9" s="285" t="str">
        <f>QUALIER組合せ!AD36</f>
        <v>ＦＣカンピオーネ</v>
      </c>
      <c r="J9" s="285"/>
      <c r="M9" s="93"/>
      <c r="N9" s="285" t="str">
        <f>QUALIER組合せ!AD34</f>
        <v>さくらシティＦＣ</v>
      </c>
      <c r="O9" s="285"/>
      <c r="P9" s="93"/>
      <c r="Q9" s="285" t="str">
        <f>QUALIER組合せ!AD32</f>
        <v>ＦＣ真岡２１ファンタジー</v>
      </c>
      <c r="R9" s="285"/>
      <c r="S9" s="93"/>
      <c r="T9" s="285" t="str">
        <f>QUALIER組合せ!AD30</f>
        <v>大谷北ＦＣフォルテ</v>
      </c>
      <c r="U9" s="285"/>
      <c r="W9" s="93"/>
      <c r="X9" s="92"/>
    </row>
    <row r="10" spans="1:24" ht="20.100000000000001" customHeight="1">
      <c r="A10" s="1"/>
      <c r="B10" s="92"/>
      <c r="C10" s="285"/>
      <c r="D10" s="285"/>
      <c r="E10" s="93"/>
      <c r="F10" s="286"/>
      <c r="G10" s="286"/>
      <c r="H10" s="93"/>
      <c r="I10" s="285"/>
      <c r="J10" s="285"/>
      <c r="M10" s="93"/>
      <c r="N10" s="285"/>
      <c r="O10" s="285"/>
      <c r="P10" s="93"/>
      <c r="Q10" s="285"/>
      <c r="R10" s="285"/>
      <c r="S10" s="93"/>
      <c r="T10" s="285"/>
      <c r="U10" s="285"/>
      <c r="W10" s="93"/>
      <c r="X10" s="92"/>
    </row>
    <row r="11" spans="1:24" ht="20.100000000000001" customHeight="1">
      <c r="A11" s="1"/>
      <c r="B11" s="92"/>
      <c r="C11" s="285"/>
      <c r="D11" s="285"/>
      <c r="E11" s="93"/>
      <c r="F11" s="286"/>
      <c r="G11" s="286"/>
      <c r="H11" s="93"/>
      <c r="I11" s="285"/>
      <c r="J11" s="285"/>
      <c r="M11" s="93"/>
      <c r="N11" s="285"/>
      <c r="O11" s="285"/>
      <c r="P11" s="93"/>
      <c r="Q11" s="285"/>
      <c r="R11" s="285"/>
      <c r="S11" s="93"/>
      <c r="T11" s="285"/>
      <c r="U11" s="285"/>
      <c r="W11" s="93"/>
      <c r="X11" s="92"/>
    </row>
    <row r="12" spans="1:24" ht="20.100000000000001" customHeight="1">
      <c r="A12" s="1"/>
      <c r="B12" s="92"/>
      <c r="C12" s="285"/>
      <c r="D12" s="285"/>
      <c r="E12" s="93"/>
      <c r="F12" s="286"/>
      <c r="G12" s="286"/>
      <c r="H12" s="93"/>
      <c r="I12" s="285"/>
      <c r="J12" s="285"/>
      <c r="M12" s="93"/>
      <c r="N12" s="285"/>
      <c r="O12" s="285"/>
      <c r="P12" s="93"/>
      <c r="Q12" s="285"/>
      <c r="R12" s="285"/>
      <c r="S12" s="93"/>
      <c r="T12" s="285"/>
      <c r="U12" s="285"/>
      <c r="W12" s="93"/>
      <c r="X12" s="92"/>
    </row>
    <row r="13" spans="1:24" ht="20.100000000000001" customHeight="1">
      <c r="A13" s="1"/>
      <c r="B13" s="92"/>
      <c r="C13" s="285"/>
      <c r="D13" s="285"/>
      <c r="E13" s="93"/>
      <c r="F13" s="286"/>
      <c r="G13" s="286"/>
      <c r="H13" s="93"/>
      <c r="I13" s="285"/>
      <c r="J13" s="285"/>
      <c r="M13" s="93"/>
      <c r="N13" s="285"/>
      <c r="O13" s="285"/>
      <c r="P13" s="93"/>
      <c r="Q13" s="285"/>
      <c r="R13" s="285"/>
      <c r="S13" s="93"/>
      <c r="T13" s="285"/>
      <c r="U13" s="285"/>
      <c r="W13" s="93"/>
      <c r="X13" s="92"/>
    </row>
    <row r="14" spans="1:24" ht="20.100000000000001" customHeight="1">
      <c r="A14" s="1"/>
      <c r="B14" s="92"/>
      <c r="C14" s="285"/>
      <c r="D14" s="285"/>
      <c r="E14" s="93"/>
      <c r="F14" s="286"/>
      <c r="G14" s="286"/>
      <c r="H14" s="93"/>
      <c r="I14" s="285"/>
      <c r="J14" s="285"/>
      <c r="M14" s="93"/>
      <c r="N14" s="285"/>
      <c r="O14" s="285"/>
      <c r="P14" s="93"/>
      <c r="Q14" s="285"/>
      <c r="R14" s="285"/>
      <c r="S14" s="93"/>
      <c r="T14" s="285"/>
      <c r="U14" s="285"/>
      <c r="W14" s="93"/>
      <c r="X14" s="92"/>
    </row>
    <row r="15" spans="1:24" ht="20.100000000000001" customHeight="1">
      <c r="A15" s="1"/>
      <c r="B15" s="92"/>
      <c r="C15" s="285"/>
      <c r="D15" s="285"/>
      <c r="E15" s="93"/>
      <c r="F15" s="286"/>
      <c r="G15" s="286"/>
      <c r="H15" s="93"/>
      <c r="I15" s="285"/>
      <c r="J15" s="285"/>
      <c r="M15" s="93"/>
      <c r="N15" s="285"/>
      <c r="O15" s="285"/>
      <c r="P15" s="93"/>
      <c r="Q15" s="285"/>
      <c r="R15" s="285"/>
      <c r="S15" s="93"/>
      <c r="T15" s="285"/>
      <c r="U15" s="285"/>
      <c r="W15" s="93"/>
      <c r="X15" s="92"/>
    </row>
    <row r="16" spans="1:24" ht="20.100000000000001" customHeight="1">
      <c r="A16" s="1"/>
      <c r="B16" s="92"/>
      <c r="C16" s="285"/>
      <c r="D16" s="285"/>
      <c r="E16" s="93"/>
      <c r="F16" s="286"/>
      <c r="G16" s="286"/>
      <c r="H16" s="93"/>
      <c r="I16" s="285"/>
      <c r="J16" s="285"/>
      <c r="M16" s="93"/>
      <c r="N16" s="285"/>
      <c r="O16" s="285"/>
      <c r="P16" s="93"/>
      <c r="Q16" s="285"/>
      <c r="R16" s="285"/>
      <c r="S16" s="93"/>
      <c r="T16" s="285"/>
      <c r="U16" s="285"/>
      <c r="W16" s="93"/>
      <c r="X16" s="92"/>
    </row>
    <row r="17" spans="1:24" ht="20.100000000000001" customHeight="1">
      <c r="A17" s="1"/>
      <c r="B17" s="92"/>
      <c r="C17" s="285"/>
      <c r="D17" s="285"/>
      <c r="E17" s="93"/>
      <c r="F17" s="286"/>
      <c r="G17" s="286"/>
      <c r="H17" s="93"/>
      <c r="I17" s="285"/>
      <c r="J17" s="285"/>
      <c r="M17" s="93"/>
      <c r="N17" s="285"/>
      <c r="O17" s="285"/>
      <c r="P17" s="93"/>
      <c r="Q17" s="285"/>
      <c r="R17" s="285"/>
      <c r="S17" s="93"/>
      <c r="T17" s="285"/>
      <c r="U17" s="285"/>
      <c r="W17" s="93"/>
      <c r="X17" s="92"/>
    </row>
    <row r="18" spans="1:24" ht="20.100000000000001" customHeight="1">
      <c r="A18" s="1"/>
      <c r="B18" s="92"/>
      <c r="C18" s="285"/>
      <c r="D18" s="285"/>
      <c r="E18" s="93"/>
      <c r="F18" s="286"/>
      <c r="G18" s="286"/>
      <c r="H18" s="93"/>
      <c r="I18" s="285"/>
      <c r="J18" s="285"/>
      <c r="M18" s="93"/>
      <c r="N18" s="285"/>
      <c r="O18" s="285"/>
      <c r="P18" s="93"/>
      <c r="Q18" s="285"/>
      <c r="R18" s="285"/>
      <c r="S18" s="93"/>
      <c r="T18" s="285"/>
      <c r="U18" s="285"/>
      <c r="W18" s="93"/>
      <c r="X18" s="92"/>
    </row>
    <row r="19" spans="1:24" ht="20.10000000000000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74" t="s">
        <v>240</v>
      </c>
      <c r="U19" s="274"/>
      <c r="V19" s="274"/>
      <c r="W19" s="274"/>
      <c r="X19" s="57"/>
    </row>
    <row r="20" spans="1:24" ht="20.100000000000001" customHeight="1">
      <c r="A20" s="275"/>
      <c r="B20" s="275" t="s">
        <v>0</v>
      </c>
      <c r="C20" s="276">
        <v>0.36458333333333331</v>
      </c>
      <c r="D20" s="276"/>
      <c r="E20" s="280" t="str">
        <f>F9</f>
        <v>Ｊ－ＳＰＯＲＴＳＦＯＯＴＢＡＬＬＣＬＵＢＵ－１１</v>
      </c>
      <c r="F20" s="280"/>
      <c r="G20" s="280"/>
      <c r="H20" s="280"/>
      <c r="I20" s="278">
        <f>K20+K21</f>
        <v>0</v>
      </c>
      <c r="J20" s="279" t="s">
        <v>67</v>
      </c>
      <c r="K20" s="55">
        <v>0</v>
      </c>
      <c r="L20" s="53" t="s">
        <v>207</v>
      </c>
      <c r="M20" s="55">
        <v>0</v>
      </c>
      <c r="N20" s="279" t="s">
        <v>66</v>
      </c>
      <c r="O20" s="278">
        <f>M20+M21</f>
        <v>0</v>
      </c>
      <c r="P20" s="277" t="str">
        <f>I9</f>
        <v>ＦＣカンピオーネ</v>
      </c>
      <c r="Q20" s="277"/>
      <c r="R20" s="277"/>
      <c r="S20" s="277"/>
      <c r="T20" s="273" t="s">
        <v>241</v>
      </c>
      <c r="U20" s="274"/>
      <c r="V20" s="274"/>
      <c r="W20" s="274"/>
      <c r="X20" s="273"/>
    </row>
    <row r="21" spans="1:24" ht="20.100000000000001" customHeight="1">
      <c r="A21" s="275"/>
      <c r="B21" s="275"/>
      <c r="C21" s="276"/>
      <c r="D21" s="276"/>
      <c r="E21" s="280"/>
      <c r="F21" s="280"/>
      <c r="G21" s="280"/>
      <c r="H21" s="280"/>
      <c r="I21" s="278"/>
      <c r="J21" s="279"/>
      <c r="K21" s="55">
        <v>0</v>
      </c>
      <c r="L21" s="53" t="s">
        <v>207</v>
      </c>
      <c r="M21" s="55">
        <v>0</v>
      </c>
      <c r="N21" s="279"/>
      <c r="O21" s="278"/>
      <c r="P21" s="277"/>
      <c r="Q21" s="277"/>
      <c r="R21" s="277"/>
      <c r="S21" s="277"/>
      <c r="T21" s="274"/>
      <c r="U21" s="274"/>
      <c r="V21" s="274"/>
      <c r="W21" s="274"/>
      <c r="X21" s="273"/>
    </row>
    <row r="22" spans="1:24" ht="20.100000000000001" customHeight="1">
      <c r="A22" s="1"/>
      <c r="B22" s="52"/>
      <c r="C22" s="52"/>
      <c r="D22" s="52"/>
      <c r="E22" s="11"/>
      <c r="F22" s="11"/>
      <c r="G22" s="11"/>
      <c r="H22" s="11"/>
      <c r="I22" s="21"/>
      <c r="J22" s="22"/>
      <c r="K22" s="21"/>
      <c r="L22" s="23"/>
      <c r="M22" s="21"/>
      <c r="N22" s="22"/>
      <c r="O22" s="21"/>
      <c r="P22" s="11"/>
      <c r="Q22" s="11"/>
      <c r="R22" s="11"/>
      <c r="S22" s="11"/>
      <c r="T22" s="127"/>
      <c r="U22" s="127"/>
      <c r="V22" s="127"/>
      <c r="W22" s="127"/>
      <c r="X22" s="80"/>
    </row>
    <row r="23" spans="1:24" ht="20.100000000000001" customHeight="1">
      <c r="A23" s="275"/>
      <c r="B23" s="275" t="s">
        <v>1</v>
      </c>
      <c r="C23" s="276">
        <v>0.40625</v>
      </c>
      <c r="D23" s="276"/>
      <c r="E23" s="277" t="str">
        <f>N9</f>
        <v>さくらシティＦＣ</v>
      </c>
      <c r="F23" s="277"/>
      <c r="G23" s="277"/>
      <c r="H23" s="277"/>
      <c r="I23" s="278">
        <f>K23+K24</f>
        <v>0</v>
      </c>
      <c r="J23" s="279" t="s">
        <v>67</v>
      </c>
      <c r="K23" s="55">
        <v>0</v>
      </c>
      <c r="L23" s="53" t="s">
        <v>207</v>
      </c>
      <c r="M23" s="55">
        <v>0</v>
      </c>
      <c r="N23" s="279" t="s">
        <v>66</v>
      </c>
      <c r="O23" s="278">
        <f>M23+M24</f>
        <v>0</v>
      </c>
      <c r="P23" s="277" t="str">
        <f>Q9</f>
        <v>ＦＣ真岡２１ファンタジー</v>
      </c>
      <c r="Q23" s="277"/>
      <c r="R23" s="277"/>
      <c r="S23" s="277"/>
      <c r="T23" s="273" t="s">
        <v>242</v>
      </c>
      <c r="U23" s="274"/>
      <c r="V23" s="274"/>
      <c r="W23" s="274"/>
      <c r="X23" s="273"/>
    </row>
    <row r="24" spans="1:24" ht="20.100000000000001" customHeight="1">
      <c r="A24" s="275"/>
      <c r="B24" s="275"/>
      <c r="C24" s="276"/>
      <c r="D24" s="276"/>
      <c r="E24" s="277"/>
      <c r="F24" s="277"/>
      <c r="G24" s="277"/>
      <c r="H24" s="277"/>
      <c r="I24" s="278"/>
      <c r="J24" s="279"/>
      <c r="K24" s="55">
        <v>0</v>
      </c>
      <c r="L24" s="53" t="s">
        <v>207</v>
      </c>
      <c r="M24" s="55">
        <v>0</v>
      </c>
      <c r="N24" s="279"/>
      <c r="O24" s="278"/>
      <c r="P24" s="277"/>
      <c r="Q24" s="277"/>
      <c r="R24" s="277"/>
      <c r="S24" s="277"/>
      <c r="T24" s="274"/>
      <c r="U24" s="274"/>
      <c r="V24" s="274"/>
      <c r="W24" s="274"/>
      <c r="X24" s="273"/>
    </row>
    <row r="25" spans="1:24" ht="20.100000000000001" customHeight="1">
      <c r="A25" s="1"/>
      <c r="B25" s="52"/>
      <c r="C25" s="52"/>
      <c r="D25" s="52"/>
      <c r="E25" s="11"/>
      <c r="F25" s="11"/>
      <c r="G25" s="11"/>
      <c r="H25" s="11"/>
      <c r="I25" s="21"/>
      <c r="J25" s="22"/>
      <c r="K25" s="21"/>
      <c r="L25" s="23"/>
      <c r="M25" s="21"/>
      <c r="N25" s="22"/>
      <c r="O25" s="21"/>
      <c r="P25" s="11"/>
      <c r="Q25" s="11"/>
      <c r="R25" s="11"/>
      <c r="S25" s="11"/>
      <c r="T25" s="127"/>
      <c r="U25" s="127"/>
      <c r="V25" s="127"/>
      <c r="W25" s="127"/>
      <c r="X25" s="80"/>
    </row>
    <row r="26" spans="1:24" ht="20.100000000000001" customHeight="1">
      <c r="A26" s="275"/>
      <c r="B26" s="275" t="s">
        <v>2</v>
      </c>
      <c r="C26" s="276">
        <v>0.44791666666666669</v>
      </c>
      <c r="D26" s="276"/>
      <c r="E26" s="277" t="str">
        <f>C9</f>
        <v>ＦＣアリーバ　フトゥーロ</v>
      </c>
      <c r="F26" s="277"/>
      <c r="G26" s="277"/>
      <c r="H26" s="277"/>
      <c r="I26" s="278">
        <f>K26+K27</f>
        <v>0</v>
      </c>
      <c r="J26" s="279" t="s">
        <v>67</v>
      </c>
      <c r="K26" s="55">
        <v>0</v>
      </c>
      <c r="L26" s="53" t="s">
        <v>207</v>
      </c>
      <c r="M26" s="55">
        <v>0</v>
      </c>
      <c r="N26" s="279" t="s">
        <v>66</v>
      </c>
      <c r="O26" s="278">
        <f>M26+M27</f>
        <v>0</v>
      </c>
      <c r="P26" s="277" t="s">
        <v>138</v>
      </c>
      <c r="Q26" s="277"/>
      <c r="R26" s="277"/>
      <c r="S26" s="277"/>
      <c r="T26" s="273" t="s">
        <v>243</v>
      </c>
      <c r="U26" s="274"/>
      <c r="V26" s="274"/>
      <c r="W26" s="274"/>
      <c r="X26" s="273"/>
    </row>
    <row r="27" spans="1:24" ht="20.100000000000001" customHeight="1">
      <c r="A27" s="275"/>
      <c r="B27" s="275"/>
      <c r="C27" s="276"/>
      <c r="D27" s="276"/>
      <c r="E27" s="277"/>
      <c r="F27" s="277"/>
      <c r="G27" s="277"/>
      <c r="H27" s="277"/>
      <c r="I27" s="278"/>
      <c r="J27" s="279"/>
      <c r="K27" s="55">
        <v>0</v>
      </c>
      <c r="L27" s="53" t="s">
        <v>207</v>
      </c>
      <c r="M27" s="55">
        <v>0</v>
      </c>
      <c r="N27" s="279"/>
      <c r="O27" s="278"/>
      <c r="P27" s="277"/>
      <c r="Q27" s="277"/>
      <c r="R27" s="277"/>
      <c r="S27" s="277"/>
      <c r="T27" s="274"/>
      <c r="U27" s="274"/>
      <c r="V27" s="274"/>
      <c r="W27" s="274"/>
      <c r="X27" s="273"/>
    </row>
    <row r="28" spans="1:24" ht="20.100000000000001" customHeight="1">
      <c r="A28" s="1"/>
      <c r="B28" s="52"/>
      <c r="C28" s="52"/>
      <c r="D28" s="52"/>
      <c r="E28" s="11"/>
      <c r="F28" s="11"/>
      <c r="G28" s="11"/>
      <c r="H28" s="11"/>
      <c r="I28" s="21"/>
      <c r="J28" s="22"/>
      <c r="K28" s="21"/>
      <c r="L28" s="23"/>
      <c r="M28" s="21"/>
      <c r="N28" s="22"/>
      <c r="O28" s="21"/>
      <c r="P28" s="11"/>
      <c r="Q28" s="11"/>
      <c r="R28" s="11"/>
      <c r="S28" s="11"/>
      <c r="T28" s="127"/>
      <c r="U28" s="127"/>
      <c r="V28" s="127"/>
      <c r="W28" s="127"/>
      <c r="X28" s="80"/>
    </row>
    <row r="29" spans="1:24" ht="20.100000000000001" customHeight="1">
      <c r="A29" s="275"/>
      <c r="B29" s="275" t="s">
        <v>3</v>
      </c>
      <c r="C29" s="276">
        <v>0.48958333333333331</v>
      </c>
      <c r="D29" s="276"/>
      <c r="E29" s="277" t="s">
        <v>139</v>
      </c>
      <c r="F29" s="277"/>
      <c r="G29" s="277"/>
      <c r="H29" s="277"/>
      <c r="I29" s="278">
        <f>K29+K30</f>
        <v>0</v>
      </c>
      <c r="J29" s="279" t="s">
        <v>67</v>
      </c>
      <c r="K29" s="55">
        <v>0</v>
      </c>
      <c r="L29" s="53" t="s">
        <v>207</v>
      </c>
      <c r="M29" s="55">
        <v>0</v>
      </c>
      <c r="N29" s="279" t="s">
        <v>66</v>
      </c>
      <c r="O29" s="278">
        <f>M29+M30</f>
        <v>0</v>
      </c>
      <c r="P29" s="277" t="str">
        <f>T9</f>
        <v>大谷北ＦＣフォルテ</v>
      </c>
      <c r="Q29" s="277"/>
      <c r="R29" s="277"/>
      <c r="S29" s="277"/>
      <c r="T29" s="273" t="s">
        <v>244</v>
      </c>
      <c r="U29" s="274"/>
      <c r="V29" s="274"/>
      <c r="W29" s="274"/>
      <c r="X29" s="273"/>
    </row>
    <row r="30" spans="1:24" ht="20.100000000000001" customHeight="1">
      <c r="A30" s="275"/>
      <c r="B30" s="275"/>
      <c r="C30" s="276"/>
      <c r="D30" s="276"/>
      <c r="E30" s="277"/>
      <c r="F30" s="277"/>
      <c r="G30" s="277"/>
      <c r="H30" s="277"/>
      <c r="I30" s="278"/>
      <c r="J30" s="279"/>
      <c r="K30" s="55">
        <v>0</v>
      </c>
      <c r="L30" s="53" t="s">
        <v>207</v>
      </c>
      <c r="M30" s="55">
        <v>0</v>
      </c>
      <c r="N30" s="279"/>
      <c r="O30" s="278"/>
      <c r="P30" s="277"/>
      <c r="Q30" s="277"/>
      <c r="R30" s="277"/>
      <c r="S30" s="277"/>
      <c r="T30" s="274"/>
      <c r="U30" s="274"/>
      <c r="V30" s="274"/>
      <c r="W30" s="274"/>
      <c r="X30" s="273"/>
    </row>
    <row r="31" spans="1:24" ht="20.100000000000001" customHeight="1">
      <c r="C31" s="95"/>
      <c r="D31" s="95"/>
    </row>
    <row r="32" spans="1:24" ht="20.100000000000001" customHeight="1"/>
    <row r="33" spans="1:24" ht="19.5" customHeight="1"/>
    <row r="34" spans="1:24" ht="19.5" customHeight="1"/>
    <row r="35" spans="1:24" ht="24.6" customHeight="1">
      <c r="A35" s="26" t="str">
        <f>A1</f>
        <v>■第1日　6月6日　1・2回戦</v>
      </c>
      <c r="B35" s="26"/>
      <c r="C35" s="26"/>
      <c r="D35" s="26"/>
      <c r="E35" s="26"/>
      <c r="F35" s="26"/>
      <c r="H35" s="26"/>
      <c r="I35" s="26"/>
      <c r="K35" s="46"/>
      <c r="L35" s="46"/>
      <c r="O35" s="291" t="s">
        <v>223</v>
      </c>
      <c r="P35" s="291"/>
      <c r="Q35" s="291"/>
      <c r="R35" s="281" t="str">
        <f>QUALIER組合せ!AF14</f>
        <v>真岡鬼怒自然公園芝生広場B</v>
      </c>
      <c r="S35" s="281"/>
      <c r="T35" s="281"/>
      <c r="U35" s="281"/>
      <c r="V35" s="281"/>
      <c r="W35" s="281"/>
      <c r="X35" s="281"/>
    </row>
    <row r="36" spans="1:24" ht="20.100000000000001" customHeight="1">
      <c r="F36" s="290"/>
      <c r="G36" s="290"/>
      <c r="H36" s="290"/>
    </row>
    <row r="37" spans="1:24" ht="20.100000000000001" customHeight="1">
      <c r="E37" s="126"/>
      <c r="F37" s="126"/>
      <c r="G37" s="2"/>
      <c r="K37" s="287" t="s">
        <v>239</v>
      </c>
      <c r="L37" s="288"/>
      <c r="M37" s="289"/>
      <c r="N37" s="27"/>
      <c r="O37" s="27"/>
      <c r="R37" s="126"/>
      <c r="S37" s="126"/>
      <c r="T37" s="2"/>
    </row>
    <row r="38" spans="1:24" ht="20.100000000000001" customHeight="1">
      <c r="A38" s="1"/>
      <c r="B38" s="1"/>
      <c r="C38" s="1"/>
      <c r="D38" s="282" t="s">
        <v>2</v>
      </c>
      <c r="E38" s="283"/>
      <c r="F38" s="283"/>
      <c r="G38" s="284"/>
      <c r="H38" s="25"/>
      <c r="I38" s="1"/>
      <c r="J38" s="1"/>
      <c r="M38" s="1"/>
      <c r="N38" s="1"/>
      <c r="O38" s="1"/>
      <c r="P38" s="24"/>
      <c r="Q38" s="282" t="s">
        <v>3</v>
      </c>
      <c r="R38" s="283"/>
      <c r="S38" s="283"/>
      <c r="T38" s="284"/>
      <c r="U38" s="25"/>
      <c r="W38" s="1"/>
      <c r="X38" s="1"/>
    </row>
    <row r="39" spans="1:24" ht="20.100000000000001" customHeight="1">
      <c r="A39" s="1"/>
      <c r="B39" s="1"/>
      <c r="C39" s="1"/>
      <c r="D39" s="25"/>
      <c r="E39" s="1"/>
      <c r="F39" s="1"/>
      <c r="G39" s="91"/>
      <c r="H39" s="94"/>
      <c r="I39" s="94"/>
      <c r="J39" s="1"/>
      <c r="M39" s="1"/>
      <c r="N39" s="1"/>
      <c r="O39" s="1"/>
      <c r="P39" s="91"/>
      <c r="Q39" s="25"/>
      <c r="R39" s="1"/>
      <c r="S39" s="1"/>
      <c r="T39" s="24"/>
      <c r="U39" s="1"/>
      <c r="W39" s="1"/>
      <c r="X39" s="1"/>
    </row>
    <row r="40" spans="1:24" ht="20.100000000000001" customHeight="1">
      <c r="A40" s="1"/>
      <c r="B40" s="1"/>
      <c r="C40" s="1"/>
      <c r="D40" s="90"/>
      <c r="E40" s="1"/>
      <c r="F40" s="1"/>
      <c r="G40" s="282" t="s">
        <v>0</v>
      </c>
      <c r="H40" s="283"/>
      <c r="I40" s="284"/>
      <c r="J40" s="25"/>
      <c r="M40" s="1"/>
      <c r="N40" s="24"/>
      <c r="O40" s="282" t="s">
        <v>1</v>
      </c>
      <c r="P40" s="283"/>
      <c r="Q40" s="284"/>
      <c r="R40" s="90"/>
      <c r="S40" s="1"/>
      <c r="T40" s="24"/>
      <c r="U40" s="1"/>
      <c r="W40" s="1"/>
      <c r="X40" s="1"/>
    </row>
    <row r="41" spans="1:24" ht="20.100000000000001" customHeight="1">
      <c r="A41" s="1"/>
      <c r="B41" s="1"/>
      <c r="C41" s="1"/>
      <c r="D41" s="25"/>
      <c r="E41" s="1"/>
      <c r="F41" s="24"/>
      <c r="G41" s="1"/>
      <c r="H41" s="1"/>
      <c r="I41" s="1"/>
      <c r="J41" s="25"/>
      <c r="M41" s="1"/>
      <c r="N41" s="24"/>
      <c r="O41" s="1"/>
      <c r="P41" s="1"/>
      <c r="Q41" s="1"/>
      <c r="R41" s="25"/>
      <c r="S41" s="1"/>
      <c r="T41" s="24"/>
      <c r="U41" s="1"/>
      <c r="W41" s="1"/>
      <c r="X41" s="1"/>
    </row>
    <row r="42" spans="1:24" ht="20.100000000000001" customHeight="1">
      <c r="A42" s="1"/>
      <c r="B42" s="1"/>
      <c r="C42" s="275">
        <v>1</v>
      </c>
      <c r="D42" s="275"/>
      <c r="E42" s="1"/>
      <c r="F42" s="275">
        <v>2</v>
      </c>
      <c r="G42" s="275"/>
      <c r="H42" s="1"/>
      <c r="I42" s="275">
        <v>3</v>
      </c>
      <c r="J42" s="275"/>
      <c r="M42" s="1"/>
      <c r="N42" s="275">
        <v>4</v>
      </c>
      <c r="O42" s="275"/>
      <c r="P42" s="1"/>
      <c r="Q42" s="275">
        <v>5</v>
      </c>
      <c r="R42" s="275"/>
      <c r="S42" s="1"/>
      <c r="T42" s="275">
        <v>6</v>
      </c>
      <c r="U42" s="275"/>
      <c r="W42" s="1"/>
      <c r="X42" s="1"/>
    </row>
    <row r="43" spans="1:24" ht="20.100000000000001" customHeight="1">
      <c r="A43" s="1"/>
      <c r="B43" s="92"/>
      <c r="C43" s="285" t="str">
        <f>QUALIER組合せ!AD24</f>
        <v>ｕｎｉｏｎ　ｓｃ　Ｕ１２</v>
      </c>
      <c r="D43" s="285"/>
      <c r="E43" s="93"/>
      <c r="F43" s="285" t="str">
        <f>QUALIER組合せ!AD22</f>
        <v>大谷東フットボールクラブ</v>
      </c>
      <c r="G43" s="285"/>
      <c r="H43" s="93"/>
      <c r="I43" s="353" t="str">
        <f>QUALIER組合せ!AD20</f>
        <v>国本ジュニアサッカークラブ</v>
      </c>
      <c r="J43" s="353"/>
      <c r="M43" s="93"/>
      <c r="N43" s="285" t="str">
        <f>QUALIER組合せ!AD18</f>
        <v>イデアＦＣ真岡Ｕ－１２</v>
      </c>
      <c r="O43" s="285"/>
      <c r="P43" s="93"/>
      <c r="Q43" s="285" t="str">
        <f>QUALIER組合せ!AD16</f>
        <v>今市ＦＣプログレス</v>
      </c>
      <c r="R43" s="285"/>
      <c r="S43" s="93"/>
      <c r="T43" s="355" t="str">
        <f>QUALIER組合せ!AD14</f>
        <v>ＭＯＲＡＮＧＯ栃木フットボールクラブＵ１２グリーン</v>
      </c>
      <c r="U43" s="355"/>
      <c r="W43" s="93"/>
      <c r="X43" s="92"/>
    </row>
    <row r="44" spans="1:24" ht="20.100000000000001" customHeight="1">
      <c r="A44" s="1"/>
      <c r="B44" s="92"/>
      <c r="C44" s="285"/>
      <c r="D44" s="285"/>
      <c r="E44" s="93"/>
      <c r="F44" s="285"/>
      <c r="G44" s="285"/>
      <c r="H44" s="93"/>
      <c r="I44" s="353"/>
      <c r="J44" s="353"/>
      <c r="M44" s="93"/>
      <c r="N44" s="285"/>
      <c r="O44" s="285"/>
      <c r="P44" s="93"/>
      <c r="Q44" s="285"/>
      <c r="R44" s="285"/>
      <c r="S44" s="93"/>
      <c r="T44" s="355"/>
      <c r="U44" s="355"/>
      <c r="W44" s="93"/>
      <c r="X44" s="92"/>
    </row>
    <row r="45" spans="1:24" ht="20.100000000000001" customHeight="1">
      <c r="A45" s="1"/>
      <c r="B45" s="92"/>
      <c r="C45" s="285"/>
      <c r="D45" s="285"/>
      <c r="E45" s="93"/>
      <c r="F45" s="285"/>
      <c r="G45" s="285"/>
      <c r="H45" s="93"/>
      <c r="I45" s="353"/>
      <c r="J45" s="353"/>
      <c r="M45" s="93"/>
      <c r="N45" s="285"/>
      <c r="O45" s="285"/>
      <c r="P45" s="93"/>
      <c r="Q45" s="285"/>
      <c r="R45" s="285"/>
      <c r="S45" s="93"/>
      <c r="T45" s="355"/>
      <c r="U45" s="355"/>
      <c r="W45" s="93"/>
      <c r="X45" s="92"/>
    </row>
    <row r="46" spans="1:24" ht="20.100000000000001" customHeight="1">
      <c r="A46" s="1"/>
      <c r="B46" s="92"/>
      <c r="C46" s="285"/>
      <c r="D46" s="285"/>
      <c r="E46" s="93"/>
      <c r="F46" s="285"/>
      <c r="G46" s="285"/>
      <c r="H46" s="93"/>
      <c r="I46" s="353"/>
      <c r="J46" s="353"/>
      <c r="M46" s="93"/>
      <c r="N46" s="285"/>
      <c r="O46" s="285"/>
      <c r="P46" s="93"/>
      <c r="Q46" s="285"/>
      <c r="R46" s="285"/>
      <c r="S46" s="93"/>
      <c r="T46" s="355"/>
      <c r="U46" s="355"/>
      <c r="W46" s="93"/>
      <c r="X46" s="92"/>
    </row>
    <row r="47" spans="1:24" ht="20.100000000000001" customHeight="1">
      <c r="A47" s="1"/>
      <c r="B47" s="92"/>
      <c r="C47" s="285"/>
      <c r="D47" s="285"/>
      <c r="E47" s="93"/>
      <c r="F47" s="285"/>
      <c r="G47" s="285"/>
      <c r="H47" s="93"/>
      <c r="I47" s="353"/>
      <c r="J47" s="353"/>
      <c r="M47" s="93"/>
      <c r="N47" s="285"/>
      <c r="O47" s="285"/>
      <c r="P47" s="93"/>
      <c r="Q47" s="285"/>
      <c r="R47" s="285"/>
      <c r="S47" s="93"/>
      <c r="T47" s="355"/>
      <c r="U47" s="355"/>
      <c r="W47" s="93"/>
      <c r="X47" s="92"/>
    </row>
    <row r="48" spans="1:24" ht="20.100000000000001" customHeight="1">
      <c r="A48" s="1"/>
      <c r="B48" s="92"/>
      <c r="C48" s="285"/>
      <c r="D48" s="285"/>
      <c r="E48" s="93"/>
      <c r="F48" s="285"/>
      <c r="G48" s="285"/>
      <c r="H48" s="93"/>
      <c r="I48" s="353"/>
      <c r="J48" s="353"/>
      <c r="M48" s="93"/>
      <c r="N48" s="285"/>
      <c r="O48" s="285"/>
      <c r="P48" s="93"/>
      <c r="Q48" s="285"/>
      <c r="R48" s="285"/>
      <c r="S48" s="93"/>
      <c r="T48" s="355"/>
      <c r="U48" s="355"/>
      <c r="W48" s="93"/>
      <c r="X48" s="92"/>
    </row>
    <row r="49" spans="1:24" ht="20.100000000000001" customHeight="1">
      <c r="A49" s="1"/>
      <c r="B49" s="92"/>
      <c r="C49" s="285"/>
      <c r="D49" s="285"/>
      <c r="E49" s="93"/>
      <c r="F49" s="285"/>
      <c r="G49" s="285"/>
      <c r="H49" s="93"/>
      <c r="I49" s="353"/>
      <c r="J49" s="353"/>
      <c r="M49" s="93"/>
      <c r="N49" s="285"/>
      <c r="O49" s="285"/>
      <c r="P49" s="93"/>
      <c r="Q49" s="285"/>
      <c r="R49" s="285"/>
      <c r="S49" s="93"/>
      <c r="T49" s="355"/>
      <c r="U49" s="355"/>
      <c r="W49" s="93"/>
      <c r="X49" s="92"/>
    </row>
    <row r="50" spans="1:24" ht="20.100000000000001" customHeight="1">
      <c r="A50" s="1"/>
      <c r="B50" s="92"/>
      <c r="C50" s="285"/>
      <c r="D50" s="285"/>
      <c r="E50" s="93"/>
      <c r="F50" s="285"/>
      <c r="G50" s="285"/>
      <c r="H50" s="93"/>
      <c r="I50" s="353"/>
      <c r="J50" s="353"/>
      <c r="M50" s="93"/>
      <c r="N50" s="285"/>
      <c r="O50" s="285"/>
      <c r="P50" s="93"/>
      <c r="Q50" s="285"/>
      <c r="R50" s="285"/>
      <c r="S50" s="93"/>
      <c r="T50" s="355"/>
      <c r="U50" s="355"/>
      <c r="W50" s="93"/>
      <c r="X50" s="92"/>
    </row>
    <row r="51" spans="1:24" ht="20.100000000000001" customHeight="1">
      <c r="A51" s="1"/>
      <c r="B51" s="92"/>
      <c r="C51" s="285"/>
      <c r="D51" s="285"/>
      <c r="E51" s="93"/>
      <c r="F51" s="285"/>
      <c r="G51" s="285"/>
      <c r="H51" s="93"/>
      <c r="I51" s="353"/>
      <c r="J51" s="353"/>
      <c r="M51" s="93"/>
      <c r="N51" s="285"/>
      <c r="O51" s="285"/>
      <c r="P51" s="93"/>
      <c r="Q51" s="285"/>
      <c r="R51" s="285"/>
      <c r="S51" s="93"/>
      <c r="T51" s="355"/>
      <c r="U51" s="355"/>
      <c r="W51" s="93"/>
      <c r="X51" s="92"/>
    </row>
    <row r="52" spans="1:24" ht="20.100000000000001" customHeight="1">
      <c r="A52" s="1"/>
      <c r="B52" s="92"/>
      <c r="C52" s="285"/>
      <c r="D52" s="285"/>
      <c r="E52" s="93"/>
      <c r="F52" s="285"/>
      <c r="G52" s="285"/>
      <c r="H52" s="93"/>
      <c r="I52" s="353"/>
      <c r="J52" s="353"/>
      <c r="M52" s="93"/>
      <c r="N52" s="285"/>
      <c r="O52" s="285"/>
      <c r="P52" s="93"/>
      <c r="Q52" s="285"/>
      <c r="R52" s="285"/>
      <c r="S52" s="93"/>
      <c r="T52" s="355"/>
      <c r="U52" s="355"/>
      <c r="W52" s="93"/>
      <c r="X52" s="92"/>
    </row>
    <row r="53" spans="1:24" ht="20.100000000000001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74" t="s">
        <v>240</v>
      </c>
      <c r="U53" s="274"/>
      <c r="V53" s="274"/>
      <c r="W53" s="274"/>
      <c r="X53" s="57"/>
    </row>
    <row r="54" spans="1:24" ht="20.100000000000001" customHeight="1">
      <c r="A54" s="275"/>
      <c r="B54" s="275" t="s">
        <v>0</v>
      </c>
      <c r="C54" s="276">
        <v>0.36458333333333331</v>
      </c>
      <c r="D54" s="276"/>
      <c r="E54" s="277" t="str">
        <f>F43</f>
        <v>大谷東フットボールクラブ</v>
      </c>
      <c r="F54" s="277"/>
      <c r="G54" s="277"/>
      <c r="H54" s="277"/>
      <c r="I54" s="278">
        <f>K54+K55</f>
        <v>0</v>
      </c>
      <c r="J54" s="279" t="s">
        <v>67</v>
      </c>
      <c r="K54" s="55">
        <v>0</v>
      </c>
      <c r="L54" s="53" t="s">
        <v>207</v>
      </c>
      <c r="M54" s="55">
        <v>0</v>
      </c>
      <c r="N54" s="279" t="s">
        <v>66</v>
      </c>
      <c r="O54" s="278">
        <f>M54+M55</f>
        <v>0</v>
      </c>
      <c r="P54" s="277" t="str">
        <f>I43</f>
        <v>国本ジュニアサッカークラブ</v>
      </c>
      <c r="Q54" s="277"/>
      <c r="R54" s="277"/>
      <c r="S54" s="277"/>
      <c r="T54" s="273" t="s">
        <v>241</v>
      </c>
      <c r="U54" s="274"/>
      <c r="V54" s="274"/>
      <c r="W54" s="274"/>
      <c r="X54" s="273"/>
    </row>
    <row r="55" spans="1:24" ht="20.100000000000001" customHeight="1">
      <c r="A55" s="275"/>
      <c r="B55" s="275"/>
      <c r="C55" s="276"/>
      <c r="D55" s="276"/>
      <c r="E55" s="277"/>
      <c r="F55" s="277"/>
      <c r="G55" s="277"/>
      <c r="H55" s="277"/>
      <c r="I55" s="278"/>
      <c r="J55" s="279"/>
      <c r="K55" s="55">
        <v>0</v>
      </c>
      <c r="L55" s="53" t="s">
        <v>207</v>
      </c>
      <c r="M55" s="55">
        <v>0</v>
      </c>
      <c r="N55" s="279"/>
      <c r="O55" s="278"/>
      <c r="P55" s="277"/>
      <c r="Q55" s="277"/>
      <c r="R55" s="277"/>
      <c r="S55" s="277"/>
      <c r="T55" s="274"/>
      <c r="U55" s="274"/>
      <c r="V55" s="274"/>
      <c r="W55" s="274"/>
      <c r="X55" s="273"/>
    </row>
    <row r="56" spans="1:24" ht="20.100000000000001" customHeight="1">
      <c r="A56" s="1"/>
      <c r="B56" s="52"/>
      <c r="C56" s="52"/>
      <c r="D56" s="52"/>
      <c r="E56" s="11"/>
      <c r="F56" s="11"/>
      <c r="G56" s="11"/>
      <c r="H56" s="11"/>
      <c r="I56" s="21"/>
      <c r="J56" s="22"/>
      <c r="K56" s="21"/>
      <c r="L56" s="23"/>
      <c r="M56" s="21"/>
      <c r="N56" s="22"/>
      <c r="O56" s="21"/>
      <c r="P56" s="11"/>
      <c r="Q56" s="11"/>
      <c r="R56" s="11"/>
      <c r="S56" s="11"/>
      <c r="T56" s="127"/>
      <c r="U56" s="127"/>
      <c r="V56" s="127"/>
      <c r="W56" s="127"/>
      <c r="X56" s="80"/>
    </row>
    <row r="57" spans="1:24" ht="20.100000000000001" customHeight="1">
      <c r="A57" s="275"/>
      <c r="B57" s="275" t="s">
        <v>1</v>
      </c>
      <c r="C57" s="276">
        <v>0.40625</v>
      </c>
      <c r="D57" s="276"/>
      <c r="E57" s="277" t="str">
        <f>N43</f>
        <v>イデアＦＣ真岡Ｕ－１２</v>
      </c>
      <c r="F57" s="277"/>
      <c r="G57" s="277"/>
      <c r="H57" s="277"/>
      <c r="I57" s="278">
        <f>K57+K58</f>
        <v>0</v>
      </c>
      <c r="J57" s="279" t="s">
        <v>67</v>
      </c>
      <c r="K57" s="55">
        <v>0</v>
      </c>
      <c r="L57" s="53" t="s">
        <v>207</v>
      </c>
      <c r="M57" s="55">
        <v>0</v>
      </c>
      <c r="N57" s="279" t="s">
        <v>66</v>
      </c>
      <c r="O57" s="278">
        <f>M57+M58</f>
        <v>0</v>
      </c>
      <c r="P57" s="277" t="str">
        <f>Q43</f>
        <v>今市ＦＣプログレス</v>
      </c>
      <c r="Q57" s="277"/>
      <c r="R57" s="277"/>
      <c r="S57" s="277"/>
      <c r="T57" s="273" t="s">
        <v>242</v>
      </c>
      <c r="U57" s="274"/>
      <c r="V57" s="274"/>
      <c r="W57" s="274"/>
      <c r="X57" s="273"/>
    </row>
    <row r="58" spans="1:24" ht="20.100000000000001" customHeight="1">
      <c r="A58" s="275"/>
      <c r="B58" s="275"/>
      <c r="C58" s="276"/>
      <c r="D58" s="276"/>
      <c r="E58" s="277"/>
      <c r="F58" s="277"/>
      <c r="G58" s="277"/>
      <c r="H58" s="277"/>
      <c r="I58" s="278"/>
      <c r="J58" s="279"/>
      <c r="K58" s="55">
        <v>0</v>
      </c>
      <c r="L58" s="53" t="s">
        <v>207</v>
      </c>
      <c r="M58" s="55">
        <v>0</v>
      </c>
      <c r="N58" s="279"/>
      <c r="O58" s="278"/>
      <c r="P58" s="277"/>
      <c r="Q58" s="277"/>
      <c r="R58" s="277"/>
      <c r="S58" s="277"/>
      <c r="T58" s="274"/>
      <c r="U58" s="274"/>
      <c r="V58" s="274"/>
      <c r="W58" s="274"/>
      <c r="X58" s="273"/>
    </row>
    <row r="59" spans="1:24" ht="20.100000000000001" customHeight="1">
      <c r="A59" s="1"/>
      <c r="B59" s="52"/>
      <c r="C59" s="52"/>
      <c r="D59" s="52"/>
      <c r="E59" s="11"/>
      <c r="F59" s="11"/>
      <c r="G59" s="11"/>
      <c r="H59" s="11"/>
      <c r="I59" s="21"/>
      <c r="J59" s="22"/>
      <c r="K59" s="21"/>
      <c r="L59" s="23"/>
      <c r="M59" s="21"/>
      <c r="N59" s="22"/>
      <c r="O59" s="21"/>
      <c r="P59" s="11"/>
      <c r="Q59" s="11"/>
      <c r="R59" s="11"/>
      <c r="S59" s="11"/>
      <c r="T59" s="127"/>
      <c r="U59" s="127"/>
      <c r="V59" s="127"/>
      <c r="W59" s="127"/>
      <c r="X59" s="80"/>
    </row>
    <row r="60" spans="1:24" ht="20.100000000000001" customHeight="1">
      <c r="A60" s="275"/>
      <c r="B60" s="275" t="s">
        <v>2</v>
      </c>
      <c r="C60" s="276">
        <v>0.44791666666666669</v>
      </c>
      <c r="D60" s="276"/>
      <c r="E60" s="277" t="str">
        <f>C43</f>
        <v>ｕｎｉｏｎ　ｓｃ　Ｕ１２</v>
      </c>
      <c r="F60" s="277"/>
      <c r="G60" s="277"/>
      <c r="H60" s="277"/>
      <c r="I60" s="278">
        <f>K60+K61</f>
        <v>0</v>
      </c>
      <c r="J60" s="279" t="s">
        <v>67</v>
      </c>
      <c r="K60" s="55">
        <v>0</v>
      </c>
      <c r="L60" s="53" t="s">
        <v>207</v>
      </c>
      <c r="M60" s="55">
        <v>0</v>
      </c>
      <c r="N60" s="279" t="s">
        <v>66</v>
      </c>
      <c r="O60" s="278">
        <f>M60+M61</f>
        <v>0</v>
      </c>
      <c r="P60" s="277" t="s">
        <v>138</v>
      </c>
      <c r="Q60" s="277"/>
      <c r="R60" s="277"/>
      <c r="S60" s="277"/>
      <c r="T60" s="273" t="s">
        <v>243</v>
      </c>
      <c r="U60" s="274"/>
      <c r="V60" s="274"/>
      <c r="W60" s="274"/>
      <c r="X60" s="273"/>
    </row>
    <row r="61" spans="1:24" ht="20.100000000000001" customHeight="1">
      <c r="A61" s="275"/>
      <c r="B61" s="275"/>
      <c r="C61" s="276"/>
      <c r="D61" s="276"/>
      <c r="E61" s="277"/>
      <c r="F61" s="277"/>
      <c r="G61" s="277"/>
      <c r="H61" s="277"/>
      <c r="I61" s="278"/>
      <c r="J61" s="279"/>
      <c r="K61" s="55">
        <v>0</v>
      </c>
      <c r="L61" s="53" t="s">
        <v>207</v>
      </c>
      <c r="M61" s="55">
        <v>0</v>
      </c>
      <c r="N61" s="279"/>
      <c r="O61" s="278"/>
      <c r="P61" s="277"/>
      <c r="Q61" s="277"/>
      <c r="R61" s="277"/>
      <c r="S61" s="277"/>
      <c r="T61" s="274"/>
      <c r="U61" s="274"/>
      <c r="V61" s="274"/>
      <c r="W61" s="274"/>
      <c r="X61" s="273"/>
    </row>
    <row r="62" spans="1:24" ht="20.100000000000001" customHeight="1">
      <c r="A62" s="1"/>
      <c r="B62" s="52"/>
      <c r="C62" s="52"/>
      <c r="D62" s="52"/>
      <c r="E62" s="11"/>
      <c r="F62" s="11"/>
      <c r="G62" s="11"/>
      <c r="H62" s="11"/>
      <c r="I62" s="21"/>
      <c r="J62" s="22"/>
      <c r="K62" s="21"/>
      <c r="L62" s="23"/>
      <c r="M62" s="21"/>
      <c r="N62" s="22"/>
      <c r="O62" s="21"/>
      <c r="P62" s="11"/>
      <c r="Q62" s="11"/>
      <c r="R62" s="11"/>
      <c r="S62" s="11"/>
      <c r="T62" s="127"/>
      <c r="U62" s="127"/>
      <c r="V62" s="127"/>
      <c r="W62" s="127"/>
      <c r="X62" s="80"/>
    </row>
    <row r="63" spans="1:24" ht="20.100000000000001" customHeight="1">
      <c r="A63" s="275"/>
      <c r="B63" s="275" t="s">
        <v>3</v>
      </c>
      <c r="C63" s="276">
        <v>0.48958333333333331</v>
      </c>
      <c r="D63" s="276"/>
      <c r="E63" s="277" t="s">
        <v>139</v>
      </c>
      <c r="F63" s="277"/>
      <c r="G63" s="277"/>
      <c r="H63" s="277"/>
      <c r="I63" s="278">
        <f>K63+K64</f>
        <v>0</v>
      </c>
      <c r="J63" s="279" t="s">
        <v>67</v>
      </c>
      <c r="K63" s="55">
        <v>0</v>
      </c>
      <c r="L63" s="53" t="s">
        <v>207</v>
      </c>
      <c r="M63" s="55">
        <v>0</v>
      </c>
      <c r="N63" s="279" t="s">
        <v>66</v>
      </c>
      <c r="O63" s="278">
        <f>M63+M64</f>
        <v>0</v>
      </c>
      <c r="P63" s="359" t="str">
        <f>T43</f>
        <v>ＭＯＲＡＮＧＯ栃木フットボールクラブＵ１２グリーン</v>
      </c>
      <c r="Q63" s="359"/>
      <c r="R63" s="359"/>
      <c r="S63" s="359"/>
      <c r="T63" s="273" t="s">
        <v>244</v>
      </c>
      <c r="U63" s="274"/>
      <c r="V63" s="274"/>
      <c r="W63" s="274"/>
      <c r="X63" s="273"/>
    </row>
    <row r="64" spans="1:24" ht="20.100000000000001" customHeight="1">
      <c r="A64" s="275"/>
      <c r="B64" s="275"/>
      <c r="C64" s="276"/>
      <c r="D64" s="276"/>
      <c r="E64" s="277"/>
      <c r="F64" s="277"/>
      <c r="G64" s="277"/>
      <c r="H64" s="277"/>
      <c r="I64" s="278"/>
      <c r="J64" s="279"/>
      <c r="K64" s="55">
        <v>0</v>
      </c>
      <c r="L64" s="53" t="s">
        <v>207</v>
      </c>
      <c r="M64" s="55">
        <v>0</v>
      </c>
      <c r="N64" s="279"/>
      <c r="O64" s="278"/>
      <c r="P64" s="359"/>
      <c r="Q64" s="359"/>
      <c r="R64" s="359"/>
      <c r="S64" s="359"/>
      <c r="T64" s="274"/>
      <c r="U64" s="274"/>
      <c r="V64" s="274"/>
      <c r="W64" s="274"/>
      <c r="X64" s="273"/>
    </row>
    <row r="65" spans="3:4" ht="20.100000000000001" customHeight="1">
      <c r="C65" s="95"/>
      <c r="D65" s="95"/>
    </row>
    <row r="66" spans="3:4" ht="20.100000000000001" customHeight="1"/>
    <row r="67" spans="3:4" ht="19.5" customHeight="1"/>
    <row r="68" spans="3:4" ht="19.5" customHeight="1"/>
  </sheetData>
  <mergeCells count="130">
    <mergeCell ref="O1:Q1"/>
    <mergeCell ref="R1:X1"/>
    <mergeCell ref="F2:H2"/>
    <mergeCell ref="K3:M3"/>
    <mergeCell ref="C9:D18"/>
    <mergeCell ref="F9:G18"/>
    <mergeCell ref="I9:J18"/>
    <mergeCell ref="N9:O18"/>
    <mergeCell ref="Q9:R18"/>
    <mergeCell ref="T9:U18"/>
    <mergeCell ref="D4:G4"/>
    <mergeCell ref="Q4:T4"/>
    <mergeCell ref="G6:I6"/>
    <mergeCell ref="O6:Q6"/>
    <mergeCell ref="C8:D8"/>
    <mergeCell ref="F8:G8"/>
    <mergeCell ref="I8:J8"/>
    <mergeCell ref="N8:O8"/>
    <mergeCell ref="Q8:R8"/>
    <mergeCell ref="T8:U8"/>
    <mergeCell ref="T19:W19"/>
    <mergeCell ref="A20:A21"/>
    <mergeCell ref="B20:B21"/>
    <mergeCell ref="C20:D21"/>
    <mergeCell ref="E20:H21"/>
    <mergeCell ref="I20:I21"/>
    <mergeCell ref="J20:J21"/>
    <mergeCell ref="N20:N21"/>
    <mergeCell ref="O20:O21"/>
    <mergeCell ref="P20:S21"/>
    <mergeCell ref="T20:W21"/>
    <mergeCell ref="X20:X21"/>
    <mergeCell ref="A23:A24"/>
    <mergeCell ref="B23:B24"/>
    <mergeCell ref="C23:D24"/>
    <mergeCell ref="E23:H24"/>
    <mergeCell ref="I23:I24"/>
    <mergeCell ref="J23:J24"/>
    <mergeCell ref="N23:N24"/>
    <mergeCell ref="O23:O24"/>
    <mergeCell ref="P23:S24"/>
    <mergeCell ref="T23:W24"/>
    <mergeCell ref="X23:X24"/>
    <mergeCell ref="T26:W27"/>
    <mergeCell ref="X26:X27"/>
    <mergeCell ref="A29:A30"/>
    <mergeCell ref="B29:B30"/>
    <mergeCell ref="C29:D30"/>
    <mergeCell ref="E29:H30"/>
    <mergeCell ref="I29:I30"/>
    <mergeCell ref="J29:J30"/>
    <mergeCell ref="F36:H36"/>
    <mergeCell ref="A26:A27"/>
    <mergeCell ref="B26:B27"/>
    <mergeCell ref="C26:D27"/>
    <mergeCell ref="E26:H27"/>
    <mergeCell ref="I26:I27"/>
    <mergeCell ref="J26:J27"/>
    <mergeCell ref="N26:N27"/>
    <mergeCell ref="O26:O27"/>
    <mergeCell ref="P26:S27"/>
    <mergeCell ref="K37:M37"/>
    <mergeCell ref="D38:G38"/>
    <mergeCell ref="Q38:T38"/>
    <mergeCell ref="N29:N30"/>
    <mergeCell ref="O29:O30"/>
    <mergeCell ref="P29:S30"/>
    <mergeCell ref="T29:W30"/>
    <mergeCell ref="X29:X30"/>
    <mergeCell ref="O35:Q35"/>
    <mergeCell ref="R35:X35"/>
    <mergeCell ref="T42:U42"/>
    <mergeCell ref="C43:D52"/>
    <mergeCell ref="F43:G52"/>
    <mergeCell ref="I43:J52"/>
    <mergeCell ref="N43:O52"/>
    <mergeCell ref="Q43:R52"/>
    <mergeCell ref="T43:U52"/>
    <mergeCell ref="G40:I40"/>
    <mergeCell ref="O40:Q40"/>
    <mergeCell ref="C42:D42"/>
    <mergeCell ref="F42:G42"/>
    <mergeCell ref="I42:J42"/>
    <mergeCell ref="N42:O42"/>
    <mergeCell ref="Q42:R42"/>
    <mergeCell ref="X60:X61"/>
    <mergeCell ref="T53:W53"/>
    <mergeCell ref="A54:A55"/>
    <mergeCell ref="B54:B55"/>
    <mergeCell ref="C54:D55"/>
    <mergeCell ref="E54:H55"/>
    <mergeCell ref="I54:I55"/>
    <mergeCell ref="J54:J55"/>
    <mergeCell ref="N54:N55"/>
    <mergeCell ref="O54:O55"/>
    <mergeCell ref="P54:S55"/>
    <mergeCell ref="T54:W55"/>
    <mergeCell ref="X54:X55"/>
    <mergeCell ref="A57:A58"/>
    <mergeCell ref="B57:B58"/>
    <mergeCell ref="C57:D58"/>
    <mergeCell ref="E57:H58"/>
    <mergeCell ref="I57:I58"/>
    <mergeCell ref="J57:J58"/>
    <mergeCell ref="N57:N58"/>
    <mergeCell ref="O57:O58"/>
    <mergeCell ref="A63:A64"/>
    <mergeCell ref="B63:B64"/>
    <mergeCell ref="C63:D64"/>
    <mergeCell ref="E63:H64"/>
    <mergeCell ref="I63:I64"/>
    <mergeCell ref="J63:J64"/>
    <mergeCell ref="P57:S58"/>
    <mergeCell ref="T57:W58"/>
    <mergeCell ref="X57:X58"/>
    <mergeCell ref="A60:A61"/>
    <mergeCell ref="B60:B61"/>
    <mergeCell ref="C60:D61"/>
    <mergeCell ref="E60:H61"/>
    <mergeCell ref="I60:I61"/>
    <mergeCell ref="J60:J61"/>
    <mergeCell ref="N60:N61"/>
    <mergeCell ref="N63:N64"/>
    <mergeCell ref="O63:O64"/>
    <mergeCell ref="P63:S64"/>
    <mergeCell ref="T63:W64"/>
    <mergeCell ref="X63:X64"/>
    <mergeCell ref="O60:O61"/>
    <mergeCell ref="P60:S61"/>
    <mergeCell ref="T60:W61"/>
  </mergeCells>
  <phoneticPr fontId="2"/>
  <printOptions horizontalCentered="1" verticalCentered="1"/>
  <pageMargins left="0.78680555555555554" right="0.78680555555555554" top="0.78680555555555554" bottom="0.78680555555555554" header="0.51111111111111107" footer="0.51111111111111107"/>
  <pageSetup paperSize="9" scale="58" firstPageNumber="4294963191" orientation="portrait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33"/>
    <pageSetUpPr fitToPage="1"/>
  </sheetPr>
  <dimension ref="A1:W83"/>
  <sheetViews>
    <sheetView view="pageBreakPreview" zoomScaleNormal="100" zoomScaleSheetLayoutView="100" workbookViewId="0"/>
  </sheetViews>
  <sheetFormatPr defaultRowHeight="13.5"/>
  <cols>
    <col min="1" max="23" width="5.625" customWidth="1"/>
    <col min="249" max="273" width="5.625" customWidth="1"/>
    <col min="505" max="529" width="5.625" customWidth="1"/>
    <col min="761" max="785" width="5.625" customWidth="1"/>
    <col min="1017" max="1041" width="5.625" customWidth="1"/>
    <col min="1273" max="1297" width="5.625" customWidth="1"/>
    <col min="1529" max="1553" width="5.625" customWidth="1"/>
    <col min="1785" max="1809" width="5.625" customWidth="1"/>
    <col min="2041" max="2065" width="5.625" customWidth="1"/>
    <col min="2297" max="2321" width="5.625" customWidth="1"/>
    <col min="2553" max="2577" width="5.625" customWidth="1"/>
    <col min="2809" max="2833" width="5.625" customWidth="1"/>
    <col min="3065" max="3089" width="5.625" customWidth="1"/>
    <col min="3321" max="3345" width="5.625" customWidth="1"/>
    <col min="3577" max="3601" width="5.625" customWidth="1"/>
    <col min="3833" max="3857" width="5.625" customWidth="1"/>
    <col min="4089" max="4113" width="5.625" customWidth="1"/>
    <col min="4345" max="4369" width="5.625" customWidth="1"/>
    <col min="4601" max="4625" width="5.625" customWidth="1"/>
    <col min="4857" max="4881" width="5.625" customWidth="1"/>
    <col min="5113" max="5137" width="5.625" customWidth="1"/>
    <col min="5369" max="5393" width="5.625" customWidth="1"/>
    <col min="5625" max="5649" width="5.625" customWidth="1"/>
    <col min="5881" max="5905" width="5.625" customWidth="1"/>
    <col min="6137" max="6161" width="5.625" customWidth="1"/>
    <col min="6393" max="6417" width="5.625" customWidth="1"/>
    <col min="6649" max="6673" width="5.625" customWidth="1"/>
    <col min="6905" max="6929" width="5.625" customWidth="1"/>
    <col min="7161" max="7185" width="5.625" customWidth="1"/>
    <col min="7417" max="7441" width="5.625" customWidth="1"/>
    <col min="7673" max="7697" width="5.625" customWidth="1"/>
    <col min="7929" max="7953" width="5.625" customWidth="1"/>
    <col min="8185" max="8209" width="5.625" customWidth="1"/>
    <col min="8441" max="8465" width="5.625" customWidth="1"/>
    <col min="8697" max="8721" width="5.625" customWidth="1"/>
    <col min="8953" max="8977" width="5.625" customWidth="1"/>
    <col min="9209" max="9233" width="5.625" customWidth="1"/>
    <col min="9465" max="9489" width="5.625" customWidth="1"/>
    <col min="9721" max="9745" width="5.625" customWidth="1"/>
    <col min="9977" max="10001" width="5.625" customWidth="1"/>
    <col min="10233" max="10257" width="5.625" customWidth="1"/>
    <col min="10489" max="10513" width="5.625" customWidth="1"/>
    <col min="10745" max="10769" width="5.625" customWidth="1"/>
    <col min="11001" max="11025" width="5.625" customWidth="1"/>
    <col min="11257" max="11281" width="5.625" customWidth="1"/>
    <col min="11513" max="11537" width="5.625" customWidth="1"/>
    <col min="11769" max="11793" width="5.625" customWidth="1"/>
    <col min="12025" max="12049" width="5.625" customWidth="1"/>
    <col min="12281" max="12305" width="5.625" customWidth="1"/>
    <col min="12537" max="12561" width="5.625" customWidth="1"/>
    <col min="12793" max="12817" width="5.625" customWidth="1"/>
    <col min="13049" max="13073" width="5.625" customWidth="1"/>
    <col min="13305" max="13329" width="5.625" customWidth="1"/>
    <col min="13561" max="13585" width="5.625" customWidth="1"/>
    <col min="13817" max="13841" width="5.625" customWidth="1"/>
    <col min="14073" max="14097" width="5.625" customWidth="1"/>
    <col min="14329" max="14353" width="5.625" customWidth="1"/>
    <col min="14585" max="14609" width="5.625" customWidth="1"/>
    <col min="14841" max="14865" width="5.625" customWidth="1"/>
    <col min="15097" max="15121" width="5.625" customWidth="1"/>
    <col min="15353" max="15377" width="5.625" customWidth="1"/>
    <col min="15609" max="15633" width="5.625" customWidth="1"/>
    <col min="15865" max="15889" width="5.625" customWidth="1"/>
    <col min="16121" max="16145" width="5.625" customWidth="1"/>
  </cols>
  <sheetData>
    <row r="1" spans="1:23" ht="25.15" customHeight="1">
      <c r="A1" s="26" t="str">
        <f>QUALIER組合せ!J3</f>
        <v>■第2日　6月7日　3・4回戦</v>
      </c>
      <c r="B1" s="119"/>
      <c r="C1" s="119"/>
      <c r="D1" s="119"/>
      <c r="E1" s="122"/>
      <c r="F1" s="119"/>
      <c r="G1" s="119"/>
      <c r="H1" s="119"/>
      <c r="J1" s="119"/>
      <c r="K1" s="119"/>
      <c r="L1" s="119"/>
      <c r="M1" s="119"/>
      <c r="N1" s="26"/>
      <c r="O1" s="291" t="s">
        <v>184</v>
      </c>
      <c r="P1" s="291"/>
      <c r="Q1" s="291"/>
      <c r="R1" s="281" t="str">
        <f>QUALIER組合せ!I5</f>
        <v>フードリエ サッカーフィールド青木B</v>
      </c>
      <c r="S1" s="281"/>
      <c r="T1" s="281"/>
      <c r="U1" s="281"/>
      <c r="V1" s="281"/>
      <c r="W1" s="281"/>
    </row>
    <row r="2" spans="1:23" ht="25.15" customHeight="1">
      <c r="A2" s="118"/>
      <c r="B2" s="118"/>
      <c r="C2" s="118"/>
      <c r="D2" s="118"/>
      <c r="E2" s="117"/>
      <c r="F2" s="63"/>
      <c r="G2" s="63"/>
      <c r="H2" s="63"/>
      <c r="J2" s="63"/>
      <c r="K2" s="63"/>
      <c r="L2" s="63"/>
      <c r="M2" s="63"/>
      <c r="N2" s="26"/>
      <c r="O2" s="61"/>
      <c r="P2" s="61"/>
      <c r="Q2" s="61"/>
      <c r="R2" s="119"/>
      <c r="S2" s="119"/>
      <c r="T2" s="119"/>
      <c r="U2" s="119"/>
      <c r="V2" s="119"/>
      <c r="W2" s="119"/>
    </row>
    <row r="3" spans="1:23" ht="19.5" customHeight="1">
      <c r="A3" s="118"/>
      <c r="B3" s="118"/>
      <c r="C3" s="118"/>
      <c r="D3" s="118"/>
      <c r="E3" s="117"/>
      <c r="F3" s="63"/>
      <c r="G3" s="63"/>
      <c r="H3" s="63"/>
      <c r="J3" s="360" t="s">
        <v>104</v>
      </c>
      <c r="K3" s="361"/>
      <c r="L3" s="361"/>
      <c r="M3" s="361"/>
      <c r="N3" s="362"/>
      <c r="O3" s="61"/>
      <c r="P3" s="61"/>
      <c r="Q3" s="61"/>
      <c r="R3" s="63"/>
      <c r="S3" s="63"/>
      <c r="T3" s="63"/>
      <c r="U3" s="63"/>
      <c r="V3" s="63"/>
      <c r="W3" s="63"/>
    </row>
    <row r="4" spans="1:23" ht="19.5" customHeight="1">
      <c r="A4" s="1"/>
      <c r="B4" s="75"/>
      <c r="C4" s="75"/>
      <c r="D4" s="116"/>
      <c r="E4" s="116"/>
      <c r="F4" s="75"/>
      <c r="G4" s="74"/>
      <c r="H4" s="75"/>
      <c r="I4" s="75"/>
      <c r="J4" s="74"/>
      <c r="K4" s="74"/>
      <c r="L4" s="54"/>
      <c r="M4" s="54"/>
      <c r="N4" s="74"/>
      <c r="O4" s="114"/>
      <c r="P4" s="116"/>
      <c r="Q4" s="116"/>
      <c r="R4" s="116"/>
      <c r="S4" s="54"/>
      <c r="T4" s="74"/>
      <c r="U4" s="75"/>
      <c r="V4" s="75"/>
    </row>
    <row r="5" spans="1:23" ht="19.5" customHeight="1">
      <c r="A5" s="10"/>
      <c r="B5" s="10"/>
      <c r="C5" s="64"/>
      <c r="D5" s="64"/>
      <c r="E5" s="65"/>
      <c r="F5" s="64"/>
      <c r="G5" s="10"/>
      <c r="H5" s="10"/>
      <c r="I5" s="27"/>
      <c r="J5" s="12"/>
      <c r="K5" s="12"/>
      <c r="L5" s="27"/>
      <c r="M5" s="10"/>
      <c r="N5" s="10"/>
      <c r="O5" s="64"/>
      <c r="P5" s="64"/>
      <c r="Q5" s="65"/>
      <c r="R5" s="64"/>
      <c r="S5" s="64"/>
      <c r="T5" s="10"/>
      <c r="U5" s="10"/>
      <c r="V5" s="10"/>
    </row>
    <row r="6" spans="1:23" ht="19.5" customHeight="1">
      <c r="A6" s="6"/>
      <c r="B6" s="6"/>
      <c r="C6" s="343" t="s">
        <v>183</v>
      </c>
      <c r="D6" s="344"/>
      <c r="E6" s="344"/>
      <c r="F6" s="345"/>
      <c r="G6" s="6"/>
      <c r="H6" s="6"/>
      <c r="I6" s="6"/>
      <c r="J6" s="6"/>
      <c r="K6" s="6"/>
      <c r="L6" s="6"/>
      <c r="M6" s="6"/>
      <c r="N6" s="66"/>
      <c r="O6" s="343" t="s">
        <v>182</v>
      </c>
      <c r="P6" s="344"/>
      <c r="Q6" s="344"/>
      <c r="R6" s="344"/>
      <c r="S6" s="345"/>
      <c r="T6" s="6"/>
      <c r="U6" s="6"/>
      <c r="V6" s="6"/>
    </row>
    <row r="7" spans="1:23" ht="19.5" customHeight="1">
      <c r="A7" s="6"/>
      <c r="B7" s="6"/>
      <c r="C7" s="71"/>
      <c r="D7" s="6"/>
      <c r="E7" s="6"/>
      <c r="F7" s="68"/>
      <c r="G7" s="67"/>
      <c r="H7" s="67"/>
      <c r="I7" s="6"/>
      <c r="J7" s="6"/>
      <c r="K7" s="6"/>
      <c r="L7" s="6"/>
      <c r="M7" s="6"/>
      <c r="N7" s="68"/>
      <c r="O7" s="67"/>
      <c r="P7" s="6"/>
      <c r="Q7" s="6"/>
      <c r="R7" s="6"/>
      <c r="S7" s="68"/>
      <c r="T7" s="67"/>
      <c r="U7" s="67"/>
      <c r="V7" s="6"/>
    </row>
    <row r="8" spans="1:23" ht="19.5" customHeight="1">
      <c r="A8" s="6"/>
      <c r="B8" s="11"/>
      <c r="C8" s="70"/>
      <c r="D8" s="6"/>
      <c r="E8" s="66"/>
      <c r="F8" s="343" t="s">
        <v>73</v>
      </c>
      <c r="G8" s="344"/>
      <c r="H8" s="345"/>
      <c r="I8" s="71"/>
      <c r="J8" s="6"/>
      <c r="K8" s="6"/>
      <c r="L8" s="66"/>
      <c r="M8" s="343" t="s">
        <v>71</v>
      </c>
      <c r="N8" s="344"/>
      <c r="O8" s="345"/>
      <c r="P8" s="11"/>
      <c r="Q8" s="6"/>
      <c r="R8" s="66"/>
      <c r="S8" s="343" t="s">
        <v>70</v>
      </c>
      <c r="T8" s="344"/>
      <c r="U8" s="345"/>
      <c r="V8" s="6"/>
    </row>
    <row r="9" spans="1:23" ht="19.5" customHeight="1">
      <c r="A9" s="1"/>
      <c r="B9" s="1"/>
      <c r="C9" s="25"/>
      <c r="D9" s="1"/>
      <c r="E9" s="24"/>
      <c r="F9" s="90"/>
      <c r="G9" s="52"/>
      <c r="H9" s="113"/>
      <c r="I9" s="25"/>
      <c r="J9" s="1"/>
      <c r="K9" s="1"/>
      <c r="L9" s="24"/>
      <c r="M9" s="90"/>
      <c r="N9" s="52"/>
      <c r="O9" s="113"/>
      <c r="P9" s="1"/>
      <c r="Q9" s="1"/>
      <c r="R9" s="1"/>
      <c r="S9" s="90"/>
      <c r="T9" s="52"/>
      <c r="U9" s="113"/>
      <c r="V9" s="1"/>
    </row>
    <row r="10" spans="1:23" ht="19.5" customHeight="1">
      <c r="A10" s="1"/>
      <c r="B10" s="275">
        <v>1</v>
      </c>
      <c r="C10" s="275"/>
      <c r="D10" s="1"/>
      <c r="E10" s="275">
        <v>2</v>
      </c>
      <c r="F10" s="275"/>
      <c r="G10" s="1"/>
      <c r="H10" s="275">
        <v>3</v>
      </c>
      <c r="I10" s="275"/>
      <c r="J10" s="1"/>
      <c r="K10" s="1"/>
      <c r="L10" s="275">
        <v>4</v>
      </c>
      <c r="M10" s="275"/>
      <c r="N10" s="1"/>
      <c r="O10" s="275">
        <v>5</v>
      </c>
      <c r="P10" s="275"/>
      <c r="Q10" s="1"/>
      <c r="R10" s="275">
        <v>6</v>
      </c>
      <c r="S10" s="275"/>
      <c r="T10" s="1"/>
      <c r="U10" s="275">
        <v>7</v>
      </c>
      <c r="V10" s="275"/>
    </row>
    <row r="11" spans="1:23" ht="19.5" customHeight="1">
      <c r="A11" s="1"/>
      <c r="B11" s="368" t="str">
        <f>QUALIER組合せ!C10</f>
        <v>ともぞうSC（TL1位）</v>
      </c>
      <c r="C11" s="368"/>
      <c r="D11" s="74"/>
      <c r="E11" s="364">
        <v>2</v>
      </c>
      <c r="F11" s="364"/>
      <c r="G11" s="78"/>
      <c r="H11" s="364">
        <v>3</v>
      </c>
      <c r="I11" s="364"/>
      <c r="J11" s="78"/>
      <c r="K11" s="78"/>
      <c r="L11" s="364">
        <v>4</v>
      </c>
      <c r="M11" s="364"/>
      <c r="N11" s="78"/>
      <c r="O11" s="364">
        <v>5</v>
      </c>
      <c r="P11" s="364"/>
      <c r="Q11" s="78"/>
      <c r="R11" s="365" t="str">
        <f>QUALIER組合せ!C44</f>
        <v>宇都宮フットボールクラブジュニア</v>
      </c>
      <c r="S11" s="365"/>
      <c r="T11" s="78"/>
      <c r="U11" s="364">
        <v>7</v>
      </c>
      <c r="V11" s="364"/>
    </row>
    <row r="12" spans="1:23" ht="19.5" customHeight="1">
      <c r="A12" s="1"/>
      <c r="B12" s="368"/>
      <c r="C12" s="368"/>
      <c r="D12" s="114"/>
      <c r="E12" s="364"/>
      <c r="F12" s="364"/>
      <c r="G12" s="115"/>
      <c r="H12" s="364"/>
      <c r="I12" s="364"/>
      <c r="J12" s="115"/>
      <c r="K12" s="78"/>
      <c r="L12" s="364"/>
      <c r="M12" s="364"/>
      <c r="N12" s="115"/>
      <c r="O12" s="364"/>
      <c r="P12" s="364"/>
      <c r="Q12" s="115"/>
      <c r="R12" s="365"/>
      <c r="S12" s="365"/>
      <c r="T12" s="115"/>
      <c r="U12" s="364"/>
      <c r="V12" s="364"/>
      <c r="W12" s="115"/>
    </row>
    <row r="13" spans="1:23" ht="19.5" customHeight="1">
      <c r="A13" s="1"/>
      <c r="B13" s="368"/>
      <c r="C13" s="368"/>
      <c r="D13" s="114"/>
      <c r="E13" s="364"/>
      <c r="F13" s="364"/>
      <c r="G13" s="115"/>
      <c r="H13" s="364"/>
      <c r="I13" s="364"/>
      <c r="J13" s="115"/>
      <c r="K13" s="78"/>
      <c r="L13" s="364"/>
      <c r="M13" s="364"/>
      <c r="N13" s="115"/>
      <c r="O13" s="364"/>
      <c r="P13" s="364"/>
      <c r="Q13" s="115"/>
      <c r="R13" s="365"/>
      <c r="S13" s="365"/>
      <c r="T13" s="115"/>
      <c r="U13" s="364"/>
      <c r="V13" s="364"/>
      <c r="W13" s="115"/>
    </row>
    <row r="14" spans="1:23" ht="19.5" customHeight="1">
      <c r="A14" s="1"/>
      <c r="B14" s="368"/>
      <c r="C14" s="368"/>
      <c r="D14" s="114"/>
      <c r="E14" s="364"/>
      <c r="F14" s="364"/>
      <c r="G14" s="115"/>
      <c r="H14" s="364"/>
      <c r="I14" s="364"/>
      <c r="J14" s="115"/>
      <c r="K14" s="78"/>
      <c r="L14" s="364"/>
      <c r="M14" s="364"/>
      <c r="N14" s="115"/>
      <c r="O14" s="364"/>
      <c r="P14" s="364"/>
      <c r="Q14" s="115"/>
      <c r="R14" s="365"/>
      <c r="S14" s="365"/>
      <c r="T14" s="115"/>
      <c r="U14" s="364"/>
      <c r="V14" s="364"/>
      <c r="W14" s="115"/>
    </row>
    <row r="15" spans="1:23" ht="19.5" customHeight="1">
      <c r="A15" s="1"/>
      <c r="B15" s="368"/>
      <c r="C15" s="368"/>
      <c r="D15" s="114"/>
      <c r="E15" s="364"/>
      <c r="F15" s="364"/>
      <c r="G15" s="115"/>
      <c r="H15" s="364"/>
      <c r="I15" s="364"/>
      <c r="J15" s="115"/>
      <c r="K15" s="78"/>
      <c r="L15" s="364"/>
      <c r="M15" s="364"/>
      <c r="N15" s="115"/>
      <c r="O15" s="364"/>
      <c r="P15" s="364"/>
      <c r="Q15" s="115"/>
      <c r="R15" s="365"/>
      <c r="S15" s="365"/>
      <c r="T15" s="115"/>
      <c r="U15" s="364"/>
      <c r="V15" s="364"/>
      <c r="W15" s="115"/>
    </row>
    <row r="16" spans="1:23" ht="19.5" customHeight="1">
      <c r="A16" s="1"/>
      <c r="B16" s="368"/>
      <c r="C16" s="368"/>
      <c r="D16" s="114"/>
      <c r="E16" s="364"/>
      <c r="F16" s="364"/>
      <c r="G16" s="115"/>
      <c r="H16" s="364"/>
      <c r="I16" s="364"/>
      <c r="J16" s="115"/>
      <c r="K16" s="78"/>
      <c r="L16" s="364"/>
      <c r="M16" s="364"/>
      <c r="N16" s="115"/>
      <c r="O16" s="364"/>
      <c r="P16" s="364"/>
      <c r="Q16" s="115"/>
      <c r="R16" s="365"/>
      <c r="S16" s="365"/>
      <c r="T16" s="115"/>
      <c r="U16" s="364"/>
      <c r="V16" s="364"/>
      <c r="W16" s="115"/>
    </row>
    <row r="17" spans="1:23" ht="19.5" customHeight="1">
      <c r="A17" s="1"/>
      <c r="B17" s="368"/>
      <c r="C17" s="368"/>
      <c r="D17" s="114"/>
      <c r="E17" s="364"/>
      <c r="F17" s="364"/>
      <c r="G17" s="115"/>
      <c r="H17" s="364"/>
      <c r="I17" s="364"/>
      <c r="J17" s="115"/>
      <c r="K17" s="78"/>
      <c r="L17" s="364"/>
      <c r="M17" s="364"/>
      <c r="N17" s="115"/>
      <c r="O17" s="364"/>
      <c r="P17" s="364"/>
      <c r="Q17" s="115"/>
      <c r="R17" s="365"/>
      <c r="S17" s="365"/>
      <c r="T17" s="115"/>
      <c r="U17" s="364"/>
      <c r="V17" s="364"/>
      <c r="W17" s="115"/>
    </row>
    <row r="18" spans="1:23" ht="19.5" customHeight="1">
      <c r="A18" s="1"/>
      <c r="B18" s="368"/>
      <c r="C18" s="368"/>
      <c r="D18" s="114"/>
      <c r="E18" s="364"/>
      <c r="F18" s="364"/>
      <c r="G18" s="115"/>
      <c r="H18" s="364"/>
      <c r="I18" s="364"/>
      <c r="J18" s="115"/>
      <c r="K18" s="78"/>
      <c r="L18" s="364"/>
      <c r="M18" s="364"/>
      <c r="N18" s="115"/>
      <c r="O18" s="364"/>
      <c r="P18" s="364"/>
      <c r="Q18" s="115"/>
      <c r="R18" s="365"/>
      <c r="S18" s="365"/>
      <c r="T18" s="115"/>
      <c r="U18" s="364"/>
      <c r="V18" s="364"/>
      <c r="W18" s="115"/>
    </row>
    <row r="19" spans="1:23" ht="19.5" customHeight="1">
      <c r="A19" s="1"/>
      <c r="B19" s="368"/>
      <c r="C19" s="368"/>
      <c r="D19" s="114"/>
      <c r="E19" s="364"/>
      <c r="F19" s="364"/>
      <c r="G19" s="115"/>
      <c r="H19" s="364"/>
      <c r="I19" s="364"/>
      <c r="J19" s="115"/>
      <c r="K19" s="78"/>
      <c r="L19" s="364"/>
      <c r="M19" s="364"/>
      <c r="N19" s="115"/>
      <c r="O19" s="364"/>
      <c r="P19" s="364"/>
      <c r="Q19" s="115"/>
      <c r="R19" s="365"/>
      <c r="S19" s="365"/>
      <c r="T19" s="115"/>
      <c r="U19" s="364"/>
      <c r="V19" s="364"/>
      <c r="W19" s="115"/>
    </row>
    <row r="20" spans="1:23" ht="19.5" customHeight="1">
      <c r="A20" s="1"/>
      <c r="B20" s="368"/>
      <c r="C20" s="368"/>
      <c r="D20" s="114"/>
      <c r="E20" s="364"/>
      <c r="F20" s="364"/>
      <c r="G20" s="115"/>
      <c r="H20" s="364"/>
      <c r="I20" s="364"/>
      <c r="J20" s="115"/>
      <c r="K20" s="78"/>
      <c r="L20" s="364"/>
      <c r="M20" s="364"/>
      <c r="N20" s="115"/>
      <c r="O20" s="364"/>
      <c r="P20" s="364"/>
      <c r="Q20" s="115"/>
      <c r="R20" s="365"/>
      <c r="S20" s="365"/>
      <c r="T20" s="115"/>
      <c r="U20" s="364"/>
      <c r="V20" s="364"/>
      <c r="W20" s="115"/>
    </row>
    <row r="21" spans="1:23" ht="19.5" customHeight="1">
      <c r="A21" s="1"/>
      <c r="B21" s="115"/>
      <c r="C21" s="114"/>
      <c r="D21" s="114"/>
      <c r="E21" s="74"/>
      <c r="F21" s="115"/>
      <c r="G21" s="115"/>
      <c r="H21" s="78"/>
      <c r="I21" s="115"/>
      <c r="J21" s="115"/>
      <c r="K21" s="78"/>
      <c r="L21" s="78"/>
      <c r="M21" s="115"/>
      <c r="N21" s="115"/>
      <c r="O21" s="78"/>
      <c r="P21" s="115"/>
      <c r="Q21" s="115"/>
      <c r="R21" s="78"/>
      <c r="S21" s="115"/>
      <c r="T21" s="115"/>
      <c r="U21" s="78"/>
      <c r="V21" s="115"/>
      <c r="W21" s="115"/>
    </row>
    <row r="22" spans="1:23" ht="19.5" customHeight="1">
      <c r="G22" s="83"/>
      <c r="H22" s="83"/>
      <c r="J22" s="360" t="s">
        <v>181</v>
      </c>
      <c r="K22" s="361"/>
      <c r="L22" s="361"/>
      <c r="M22" s="361"/>
      <c r="N22" s="362"/>
      <c r="S22" s="83"/>
      <c r="T22" s="83"/>
      <c r="U22" s="83"/>
    </row>
    <row r="23" spans="1:23" ht="19.5" customHeight="1">
      <c r="A23" s="10"/>
      <c r="B23" s="10"/>
      <c r="C23" s="10"/>
      <c r="D23" s="10"/>
      <c r="E23" s="64"/>
      <c r="F23" s="64"/>
      <c r="G23" s="64"/>
      <c r="H23" s="65"/>
      <c r="I23" s="64"/>
      <c r="J23" s="10"/>
      <c r="K23" s="27"/>
      <c r="L23" s="27"/>
      <c r="M23" s="12"/>
      <c r="N23" s="12"/>
      <c r="O23" s="27"/>
      <c r="P23" s="10"/>
      <c r="Q23" s="10"/>
      <c r="R23" s="64"/>
      <c r="S23" s="64"/>
      <c r="T23" s="65"/>
      <c r="U23" s="64"/>
      <c r="V23" s="10"/>
    </row>
    <row r="24" spans="1:23" ht="19.5" customHeight="1">
      <c r="A24" s="6"/>
      <c r="B24" s="6"/>
      <c r="C24" s="6"/>
      <c r="D24" s="66"/>
      <c r="E24" s="343" t="s">
        <v>68</v>
      </c>
      <c r="F24" s="344"/>
      <c r="G24" s="344"/>
      <c r="H24" s="344"/>
      <c r="I24" s="345"/>
      <c r="J24" s="6"/>
      <c r="K24" s="6"/>
      <c r="L24" s="6"/>
      <c r="M24" s="6"/>
      <c r="N24" s="6"/>
      <c r="O24" s="6"/>
      <c r="P24" s="6"/>
      <c r="Q24" s="66"/>
      <c r="R24" s="343" t="s">
        <v>69</v>
      </c>
      <c r="S24" s="344"/>
      <c r="T24" s="344"/>
      <c r="U24" s="345"/>
      <c r="V24" s="71"/>
    </row>
    <row r="25" spans="1:23" ht="19.5" customHeight="1">
      <c r="A25" s="6"/>
      <c r="B25" s="6"/>
      <c r="C25" s="67"/>
      <c r="D25" s="68"/>
      <c r="E25" s="6"/>
      <c r="F25" s="6"/>
      <c r="G25" s="6"/>
      <c r="H25" s="6"/>
      <c r="I25" s="68"/>
      <c r="J25" s="67"/>
      <c r="K25" s="67"/>
      <c r="L25" s="6"/>
      <c r="M25" s="6"/>
      <c r="N25" s="6"/>
      <c r="O25" s="6"/>
      <c r="P25" s="6"/>
      <c r="Q25" s="68"/>
      <c r="R25" s="67"/>
      <c r="S25" s="6"/>
      <c r="T25" s="6"/>
      <c r="U25" s="6"/>
      <c r="V25" s="71"/>
    </row>
    <row r="26" spans="1:23" ht="19.5" customHeight="1">
      <c r="A26" s="6"/>
      <c r="B26" s="66"/>
      <c r="C26" s="343" t="s">
        <v>180</v>
      </c>
      <c r="D26" s="344"/>
      <c r="E26" s="345"/>
      <c r="F26" s="70"/>
      <c r="G26" s="6"/>
      <c r="H26" s="66"/>
      <c r="I26" s="343" t="s">
        <v>74</v>
      </c>
      <c r="J26" s="344"/>
      <c r="K26" s="345"/>
      <c r="L26" s="71"/>
      <c r="M26" s="6"/>
      <c r="N26" s="6"/>
      <c r="O26" s="66"/>
      <c r="P26" s="343" t="s">
        <v>72</v>
      </c>
      <c r="Q26" s="344"/>
      <c r="R26" s="345"/>
      <c r="S26" s="11"/>
      <c r="T26" s="6"/>
      <c r="U26" s="6"/>
      <c r="V26" s="71"/>
    </row>
    <row r="27" spans="1:23" ht="19.5" customHeight="1">
      <c r="A27" s="1"/>
      <c r="B27" s="24"/>
      <c r="C27" s="90"/>
      <c r="D27" s="52"/>
      <c r="E27" s="113"/>
      <c r="F27" s="25"/>
      <c r="G27" s="1"/>
      <c r="H27" s="24"/>
      <c r="I27" s="90"/>
      <c r="J27" s="52"/>
      <c r="K27" s="113"/>
      <c r="L27" s="25"/>
      <c r="M27" s="1"/>
      <c r="N27" s="1"/>
      <c r="O27" s="24"/>
      <c r="P27" s="90"/>
      <c r="Q27" s="52"/>
      <c r="R27" s="113"/>
      <c r="S27" s="1"/>
      <c r="T27" s="1"/>
      <c r="U27" s="1"/>
      <c r="V27" s="25"/>
    </row>
    <row r="28" spans="1:23" ht="19.5" customHeight="1">
      <c r="A28" s="1"/>
      <c r="B28" s="275">
        <v>8</v>
      </c>
      <c r="C28" s="275"/>
      <c r="D28" s="1"/>
      <c r="E28" s="275">
        <v>9</v>
      </c>
      <c r="F28" s="275"/>
      <c r="G28" s="1"/>
      <c r="H28" s="275">
        <v>10</v>
      </c>
      <c r="I28" s="275"/>
      <c r="J28" s="1"/>
      <c r="K28" s="275">
        <v>11</v>
      </c>
      <c r="L28" s="275"/>
      <c r="M28" s="1"/>
      <c r="N28" s="1"/>
      <c r="O28" s="275">
        <v>12</v>
      </c>
      <c r="P28" s="275"/>
      <c r="Q28" s="1"/>
      <c r="R28" s="275">
        <v>13</v>
      </c>
      <c r="S28" s="275"/>
      <c r="T28" s="1"/>
      <c r="U28" s="275">
        <v>14</v>
      </c>
      <c r="V28" s="275"/>
    </row>
    <row r="29" spans="1:23" ht="19.5" customHeight="1">
      <c r="A29" s="1"/>
      <c r="B29" s="364">
        <v>8</v>
      </c>
      <c r="C29" s="364"/>
      <c r="D29" s="60"/>
      <c r="E29" s="367" t="str">
        <f>QUALIER組合せ!C62</f>
        <v>下野きさらぎSC（TL9位）</v>
      </c>
      <c r="F29" s="367"/>
      <c r="G29" s="78"/>
      <c r="H29" s="364">
        <v>10</v>
      </c>
      <c r="I29" s="364"/>
      <c r="J29" s="78"/>
      <c r="K29" s="364">
        <v>11</v>
      </c>
      <c r="L29" s="364"/>
      <c r="M29" s="78"/>
      <c r="N29" s="78"/>
      <c r="O29" s="364">
        <v>12</v>
      </c>
      <c r="P29" s="364"/>
      <c r="Q29" s="78"/>
      <c r="R29" s="364">
        <v>13</v>
      </c>
      <c r="S29" s="364"/>
      <c r="T29" s="74"/>
      <c r="U29" s="368" t="str">
        <f>QUALIER組合せ!C96</f>
        <v>SAKURA FC（TL8位）</v>
      </c>
      <c r="V29" s="368"/>
    </row>
    <row r="30" spans="1:23" ht="19.5" customHeight="1">
      <c r="A30" s="1"/>
      <c r="B30" s="364"/>
      <c r="C30" s="364"/>
      <c r="D30" s="115"/>
      <c r="E30" s="367"/>
      <c r="F30" s="367"/>
      <c r="G30" s="115"/>
      <c r="H30" s="364"/>
      <c r="I30" s="364"/>
      <c r="J30" s="115"/>
      <c r="K30" s="364"/>
      <c r="L30" s="364"/>
      <c r="M30" s="115"/>
      <c r="N30" s="78"/>
      <c r="O30" s="364"/>
      <c r="P30" s="364"/>
      <c r="Q30" s="115"/>
      <c r="R30" s="364"/>
      <c r="S30" s="364"/>
      <c r="T30" s="115"/>
      <c r="U30" s="368"/>
      <c r="V30" s="368"/>
      <c r="W30" s="114"/>
    </row>
    <row r="31" spans="1:23" ht="19.5" customHeight="1">
      <c r="A31" s="1"/>
      <c r="B31" s="364"/>
      <c r="C31" s="364"/>
      <c r="D31" s="115"/>
      <c r="E31" s="367"/>
      <c r="F31" s="367"/>
      <c r="G31" s="115"/>
      <c r="H31" s="364"/>
      <c r="I31" s="364"/>
      <c r="J31" s="115"/>
      <c r="K31" s="364"/>
      <c r="L31" s="364"/>
      <c r="M31" s="115"/>
      <c r="N31" s="78"/>
      <c r="O31" s="364"/>
      <c r="P31" s="364"/>
      <c r="Q31" s="115"/>
      <c r="R31" s="364"/>
      <c r="S31" s="364"/>
      <c r="T31" s="115"/>
      <c r="U31" s="368"/>
      <c r="V31" s="368"/>
      <c r="W31" s="114"/>
    </row>
    <row r="32" spans="1:23" ht="19.5" customHeight="1">
      <c r="A32" s="1"/>
      <c r="B32" s="364"/>
      <c r="C32" s="364"/>
      <c r="D32" s="115"/>
      <c r="E32" s="367"/>
      <c r="F32" s="367"/>
      <c r="G32" s="115"/>
      <c r="H32" s="364"/>
      <c r="I32" s="364"/>
      <c r="J32" s="115"/>
      <c r="K32" s="364"/>
      <c r="L32" s="364"/>
      <c r="M32" s="115"/>
      <c r="N32" s="78"/>
      <c r="O32" s="364"/>
      <c r="P32" s="364"/>
      <c r="Q32" s="115"/>
      <c r="R32" s="364"/>
      <c r="S32" s="364"/>
      <c r="T32" s="115"/>
      <c r="U32" s="368"/>
      <c r="V32" s="368"/>
      <c r="W32" s="114"/>
    </row>
    <row r="33" spans="1:23" ht="19.5" customHeight="1">
      <c r="A33" s="1"/>
      <c r="B33" s="364"/>
      <c r="C33" s="364"/>
      <c r="D33" s="115"/>
      <c r="E33" s="367"/>
      <c r="F33" s="367"/>
      <c r="G33" s="115"/>
      <c r="H33" s="364"/>
      <c r="I33" s="364"/>
      <c r="J33" s="115"/>
      <c r="K33" s="364"/>
      <c r="L33" s="364"/>
      <c r="M33" s="115"/>
      <c r="N33" s="78"/>
      <c r="O33" s="364"/>
      <c r="P33" s="364"/>
      <c r="Q33" s="115"/>
      <c r="R33" s="364"/>
      <c r="S33" s="364"/>
      <c r="T33" s="115"/>
      <c r="U33" s="368"/>
      <c r="V33" s="368"/>
      <c r="W33" s="114"/>
    </row>
    <row r="34" spans="1:23" ht="19.5" customHeight="1">
      <c r="A34" s="1"/>
      <c r="B34" s="364"/>
      <c r="C34" s="364"/>
      <c r="D34" s="115"/>
      <c r="E34" s="367"/>
      <c r="F34" s="367"/>
      <c r="G34" s="115"/>
      <c r="H34" s="364"/>
      <c r="I34" s="364"/>
      <c r="J34" s="115"/>
      <c r="K34" s="364"/>
      <c r="L34" s="364"/>
      <c r="M34" s="115"/>
      <c r="N34" s="78"/>
      <c r="O34" s="364"/>
      <c r="P34" s="364"/>
      <c r="Q34" s="115"/>
      <c r="R34" s="364"/>
      <c r="S34" s="364"/>
      <c r="T34" s="115"/>
      <c r="U34" s="368"/>
      <c r="V34" s="368"/>
      <c r="W34" s="114"/>
    </row>
    <row r="35" spans="1:23" ht="19.5" customHeight="1">
      <c r="A35" s="1"/>
      <c r="B35" s="364"/>
      <c r="C35" s="364"/>
      <c r="D35" s="115"/>
      <c r="E35" s="367"/>
      <c r="F35" s="367"/>
      <c r="G35" s="115"/>
      <c r="H35" s="364"/>
      <c r="I35" s="364"/>
      <c r="J35" s="115"/>
      <c r="K35" s="364"/>
      <c r="L35" s="364"/>
      <c r="M35" s="115"/>
      <c r="N35" s="78"/>
      <c r="O35" s="364"/>
      <c r="P35" s="364"/>
      <c r="Q35" s="115"/>
      <c r="R35" s="364"/>
      <c r="S35" s="364"/>
      <c r="T35" s="115"/>
      <c r="U35" s="368"/>
      <c r="V35" s="368"/>
      <c r="W35" s="114"/>
    </row>
    <row r="36" spans="1:23" ht="19.5" customHeight="1">
      <c r="A36" s="1"/>
      <c r="B36" s="364"/>
      <c r="C36" s="364"/>
      <c r="D36" s="115"/>
      <c r="E36" s="367"/>
      <c r="F36" s="367"/>
      <c r="G36" s="115"/>
      <c r="H36" s="364"/>
      <c r="I36" s="364"/>
      <c r="J36" s="115"/>
      <c r="K36" s="364"/>
      <c r="L36" s="364"/>
      <c r="M36" s="115"/>
      <c r="N36" s="78"/>
      <c r="O36" s="364"/>
      <c r="P36" s="364"/>
      <c r="Q36" s="115"/>
      <c r="R36" s="364"/>
      <c r="S36" s="364"/>
      <c r="T36" s="115"/>
      <c r="U36" s="368"/>
      <c r="V36" s="368"/>
      <c r="W36" s="114"/>
    </row>
    <row r="37" spans="1:23" ht="19.5" customHeight="1">
      <c r="A37" s="1"/>
      <c r="B37" s="364"/>
      <c r="C37" s="364"/>
      <c r="D37" s="115"/>
      <c r="E37" s="367"/>
      <c r="F37" s="367"/>
      <c r="G37" s="115"/>
      <c r="H37" s="364"/>
      <c r="I37" s="364"/>
      <c r="J37" s="115"/>
      <c r="K37" s="364"/>
      <c r="L37" s="364"/>
      <c r="M37" s="115"/>
      <c r="N37" s="78"/>
      <c r="O37" s="364"/>
      <c r="P37" s="364"/>
      <c r="Q37" s="115"/>
      <c r="R37" s="364"/>
      <c r="S37" s="364"/>
      <c r="T37" s="115"/>
      <c r="U37" s="368"/>
      <c r="V37" s="368"/>
      <c r="W37" s="114"/>
    </row>
    <row r="38" spans="1:23" ht="19.5" customHeight="1">
      <c r="A38" s="1"/>
      <c r="B38" s="364"/>
      <c r="C38" s="364"/>
      <c r="D38" s="115"/>
      <c r="E38" s="367"/>
      <c r="F38" s="367"/>
      <c r="G38" s="115"/>
      <c r="H38" s="364"/>
      <c r="I38" s="364"/>
      <c r="J38" s="115"/>
      <c r="K38" s="364"/>
      <c r="L38" s="364"/>
      <c r="M38" s="115"/>
      <c r="N38" s="78"/>
      <c r="O38" s="364"/>
      <c r="P38" s="364"/>
      <c r="Q38" s="115"/>
      <c r="R38" s="364"/>
      <c r="S38" s="364"/>
      <c r="T38" s="115"/>
      <c r="U38" s="368"/>
      <c r="V38" s="368"/>
      <c r="W38" s="114"/>
    </row>
    <row r="39" spans="1:23" ht="19.5" customHeight="1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23" ht="19.5" customHeight="1">
      <c r="A40" s="57" t="s">
        <v>84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 t="s">
        <v>179</v>
      </c>
      <c r="U40" s="19"/>
      <c r="V40" s="19"/>
    </row>
    <row r="41" spans="1:23" ht="19.5" customHeight="1">
      <c r="A41" s="275" t="s">
        <v>49</v>
      </c>
      <c r="B41" s="363" t="s">
        <v>0</v>
      </c>
      <c r="C41" s="276">
        <v>0.36458333333333331</v>
      </c>
      <c r="D41" s="276"/>
      <c r="E41" s="277">
        <f>E11</f>
        <v>2</v>
      </c>
      <c r="F41" s="277"/>
      <c r="G41" s="277"/>
      <c r="H41" s="277"/>
      <c r="I41" s="278">
        <f>K41+K42</f>
        <v>0</v>
      </c>
      <c r="J41" s="279" t="s">
        <v>67</v>
      </c>
      <c r="K41" s="53"/>
      <c r="L41" s="53" t="s">
        <v>51</v>
      </c>
      <c r="M41" s="53"/>
      <c r="N41" s="279" t="s">
        <v>66</v>
      </c>
      <c r="O41" s="278">
        <f>M41+M42</f>
        <v>0</v>
      </c>
      <c r="P41" s="277">
        <f>H11</f>
        <v>3</v>
      </c>
      <c r="Q41" s="277"/>
      <c r="R41" s="277"/>
      <c r="S41" s="277"/>
      <c r="T41" s="366" t="s">
        <v>178</v>
      </c>
      <c r="U41" s="366"/>
      <c r="V41" s="366"/>
      <c r="W41" s="366"/>
    </row>
    <row r="42" spans="1:23" ht="19.5" customHeight="1">
      <c r="A42" s="275"/>
      <c r="B42" s="363"/>
      <c r="C42" s="276"/>
      <c r="D42" s="276"/>
      <c r="E42" s="277"/>
      <c r="F42" s="277"/>
      <c r="G42" s="277"/>
      <c r="H42" s="277"/>
      <c r="I42" s="278"/>
      <c r="J42" s="279"/>
      <c r="K42" s="53"/>
      <c r="L42" s="53" t="s">
        <v>51</v>
      </c>
      <c r="M42" s="53"/>
      <c r="N42" s="279"/>
      <c r="O42" s="278"/>
      <c r="P42" s="277"/>
      <c r="Q42" s="277"/>
      <c r="R42" s="277"/>
      <c r="S42" s="277"/>
      <c r="T42" s="366"/>
      <c r="U42" s="366"/>
      <c r="V42" s="366"/>
      <c r="W42" s="366"/>
    </row>
    <row r="43" spans="1:23" ht="19.5" customHeight="1">
      <c r="A43" s="52"/>
      <c r="B43" s="51"/>
      <c r="C43" s="58"/>
      <c r="D43" s="58"/>
      <c r="E43" s="11"/>
      <c r="F43" s="11"/>
      <c r="G43" s="11"/>
      <c r="H43" s="11"/>
      <c r="I43" s="55"/>
      <c r="J43" s="56"/>
      <c r="K43" s="53"/>
      <c r="L43" s="53"/>
      <c r="M43" s="53"/>
      <c r="N43" s="56"/>
      <c r="O43" s="55"/>
      <c r="P43" s="11"/>
      <c r="Q43" s="11"/>
      <c r="R43" s="11"/>
      <c r="S43" s="11"/>
      <c r="T43" s="120"/>
      <c r="U43" s="120"/>
      <c r="V43" s="120"/>
      <c r="W43" s="120"/>
    </row>
    <row r="44" spans="1:23" ht="19.5" customHeight="1">
      <c r="A44" s="275" t="s">
        <v>50</v>
      </c>
      <c r="B44" s="363" t="s">
        <v>0</v>
      </c>
      <c r="C44" s="276">
        <v>0.36458333333333331</v>
      </c>
      <c r="D44" s="276"/>
      <c r="E44" s="277">
        <f>O29</f>
        <v>12</v>
      </c>
      <c r="F44" s="277"/>
      <c r="G44" s="277"/>
      <c r="H44" s="277"/>
      <c r="I44" s="278">
        <f>K44+K45</f>
        <v>0</v>
      </c>
      <c r="J44" s="279" t="s">
        <v>67</v>
      </c>
      <c r="K44" s="53"/>
      <c r="L44" s="53" t="s">
        <v>51</v>
      </c>
      <c r="M44" s="53"/>
      <c r="N44" s="279" t="s">
        <v>66</v>
      </c>
      <c r="O44" s="278">
        <f>M44+M45</f>
        <v>0</v>
      </c>
      <c r="P44" s="277">
        <f>R29</f>
        <v>13</v>
      </c>
      <c r="Q44" s="277"/>
      <c r="R44" s="277"/>
      <c r="S44" s="277"/>
      <c r="T44" s="366" t="s">
        <v>177</v>
      </c>
      <c r="U44" s="366"/>
      <c r="V44" s="366"/>
      <c r="W44" s="366"/>
    </row>
    <row r="45" spans="1:23" ht="19.5" customHeight="1">
      <c r="A45" s="275"/>
      <c r="B45" s="363"/>
      <c r="C45" s="276"/>
      <c r="D45" s="276"/>
      <c r="E45" s="277"/>
      <c r="F45" s="277"/>
      <c r="G45" s="277"/>
      <c r="H45" s="277"/>
      <c r="I45" s="278"/>
      <c r="J45" s="279"/>
      <c r="K45" s="53"/>
      <c r="L45" s="53" t="s">
        <v>51</v>
      </c>
      <c r="M45" s="53"/>
      <c r="N45" s="279"/>
      <c r="O45" s="278"/>
      <c r="P45" s="277"/>
      <c r="Q45" s="277"/>
      <c r="R45" s="277"/>
      <c r="S45" s="277"/>
      <c r="T45" s="366"/>
      <c r="U45" s="366"/>
      <c r="V45" s="366"/>
      <c r="W45" s="366"/>
    </row>
    <row r="46" spans="1:23" ht="19.5" customHeight="1">
      <c r="A46" s="52"/>
      <c r="B46" s="51"/>
      <c r="C46" s="58"/>
      <c r="D46" s="58"/>
      <c r="E46" s="11"/>
      <c r="F46" s="11"/>
      <c r="G46" s="11"/>
      <c r="H46" s="11"/>
      <c r="I46" s="55"/>
      <c r="J46" s="56"/>
      <c r="K46" s="53"/>
      <c r="L46" s="53"/>
      <c r="M46" s="53"/>
      <c r="N46" s="56"/>
      <c r="O46" s="55"/>
      <c r="P46" s="11"/>
      <c r="Q46" s="11"/>
      <c r="R46" s="11"/>
      <c r="S46" s="11"/>
      <c r="T46" s="120"/>
      <c r="U46" s="120"/>
      <c r="V46" s="120"/>
      <c r="W46" s="120"/>
    </row>
    <row r="47" spans="1:23" ht="19.5" customHeight="1">
      <c r="A47" s="275" t="s">
        <v>49</v>
      </c>
      <c r="B47" s="363" t="s">
        <v>1</v>
      </c>
      <c r="C47" s="276">
        <v>0.40625</v>
      </c>
      <c r="D47" s="276"/>
      <c r="E47" s="277">
        <f>L11</f>
        <v>4</v>
      </c>
      <c r="F47" s="277"/>
      <c r="G47" s="277"/>
      <c r="H47" s="277"/>
      <c r="I47" s="278">
        <f>K47+K48</f>
        <v>0</v>
      </c>
      <c r="J47" s="279" t="s">
        <v>67</v>
      </c>
      <c r="K47" s="53"/>
      <c r="L47" s="53" t="s">
        <v>51</v>
      </c>
      <c r="M47" s="53"/>
      <c r="N47" s="279" t="s">
        <v>66</v>
      </c>
      <c r="O47" s="278">
        <f>M47+M48</f>
        <v>0</v>
      </c>
      <c r="P47" s="277">
        <f>O11</f>
        <v>5</v>
      </c>
      <c r="Q47" s="277"/>
      <c r="R47" s="277"/>
      <c r="S47" s="277"/>
      <c r="T47" s="366" t="s">
        <v>176</v>
      </c>
      <c r="U47" s="366"/>
      <c r="V47" s="366"/>
      <c r="W47" s="366"/>
    </row>
    <row r="48" spans="1:23" ht="19.5" customHeight="1">
      <c r="A48" s="275"/>
      <c r="B48" s="363"/>
      <c r="C48" s="276"/>
      <c r="D48" s="276"/>
      <c r="E48" s="277"/>
      <c r="F48" s="277"/>
      <c r="G48" s="277"/>
      <c r="H48" s="277"/>
      <c r="I48" s="278"/>
      <c r="J48" s="279"/>
      <c r="K48" s="53"/>
      <c r="L48" s="53" t="s">
        <v>51</v>
      </c>
      <c r="M48" s="53"/>
      <c r="N48" s="279"/>
      <c r="O48" s="278"/>
      <c r="P48" s="277"/>
      <c r="Q48" s="277"/>
      <c r="R48" s="277"/>
      <c r="S48" s="277"/>
      <c r="T48" s="366"/>
      <c r="U48" s="366"/>
      <c r="V48" s="366"/>
      <c r="W48" s="366"/>
    </row>
    <row r="49" spans="1:23" ht="19.5" customHeight="1">
      <c r="A49" s="52"/>
      <c r="B49" s="51"/>
      <c r="C49" s="58"/>
      <c r="D49" s="58"/>
      <c r="E49" s="11"/>
      <c r="F49" s="11"/>
      <c r="G49" s="11"/>
      <c r="H49" s="11"/>
      <c r="I49" s="55"/>
      <c r="J49" s="56"/>
      <c r="K49" s="53"/>
      <c r="L49" s="53"/>
      <c r="M49" s="53"/>
      <c r="N49" s="56"/>
      <c r="O49" s="55"/>
      <c r="P49" s="11"/>
      <c r="Q49" s="11"/>
      <c r="R49" s="11"/>
      <c r="S49" s="11"/>
      <c r="T49" s="120"/>
      <c r="U49" s="120"/>
      <c r="V49" s="120"/>
      <c r="W49" s="120"/>
    </row>
    <row r="50" spans="1:23" ht="19.5" customHeight="1">
      <c r="A50" s="275" t="s">
        <v>50</v>
      </c>
      <c r="B50" s="363" t="s">
        <v>1</v>
      </c>
      <c r="C50" s="276">
        <v>0.40625</v>
      </c>
      <c r="D50" s="276"/>
      <c r="E50" s="352" t="str">
        <f>R11</f>
        <v>宇都宮フットボールクラブジュニア</v>
      </c>
      <c r="F50" s="352"/>
      <c r="G50" s="352"/>
      <c r="H50" s="352"/>
      <c r="I50" s="278">
        <f>K50+K51</f>
        <v>0</v>
      </c>
      <c r="J50" s="279" t="s">
        <v>67</v>
      </c>
      <c r="K50" s="53"/>
      <c r="L50" s="53" t="s">
        <v>51</v>
      </c>
      <c r="M50" s="53"/>
      <c r="N50" s="279" t="s">
        <v>66</v>
      </c>
      <c r="O50" s="278">
        <f>M50+M51</f>
        <v>0</v>
      </c>
      <c r="P50" s="277">
        <f>U11</f>
        <v>7</v>
      </c>
      <c r="Q50" s="277"/>
      <c r="R50" s="277"/>
      <c r="S50" s="277"/>
      <c r="T50" s="366" t="s">
        <v>175</v>
      </c>
      <c r="U50" s="366"/>
      <c r="V50" s="366"/>
      <c r="W50" s="366"/>
    </row>
    <row r="51" spans="1:23" ht="19.5" customHeight="1">
      <c r="A51" s="275"/>
      <c r="B51" s="363"/>
      <c r="C51" s="276"/>
      <c r="D51" s="276"/>
      <c r="E51" s="352"/>
      <c r="F51" s="352"/>
      <c r="G51" s="352"/>
      <c r="H51" s="352"/>
      <c r="I51" s="278"/>
      <c r="J51" s="279"/>
      <c r="K51" s="53"/>
      <c r="L51" s="53" t="s">
        <v>51</v>
      </c>
      <c r="M51" s="53"/>
      <c r="N51" s="279"/>
      <c r="O51" s="278"/>
      <c r="P51" s="277"/>
      <c r="Q51" s="277"/>
      <c r="R51" s="277"/>
      <c r="S51" s="277"/>
      <c r="T51" s="366"/>
      <c r="U51" s="366"/>
      <c r="V51" s="366"/>
      <c r="W51" s="366"/>
    </row>
    <row r="52" spans="1:23" ht="19.5" customHeight="1">
      <c r="A52" s="52"/>
      <c r="B52" s="51"/>
      <c r="C52" s="58"/>
      <c r="D52" s="58"/>
      <c r="E52" s="11"/>
      <c r="F52" s="11"/>
      <c r="G52" s="11"/>
      <c r="H52" s="11"/>
      <c r="I52" s="55"/>
      <c r="J52" s="56"/>
      <c r="K52" s="53"/>
      <c r="L52" s="53"/>
      <c r="M52" s="53"/>
      <c r="N52" s="56"/>
      <c r="O52" s="55"/>
      <c r="P52" s="11"/>
      <c r="Q52" s="11"/>
      <c r="R52" s="11"/>
      <c r="S52" s="11"/>
      <c r="T52" s="120"/>
      <c r="U52" s="120"/>
      <c r="V52" s="120"/>
      <c r="W52" s="120"/>
    </row>
    <row r="53" spans="1:23" ht="19.5" customHeight="1">
      <c r="A53" s="275" t="s">
        <v>49</v>
      </c>
      <c r="B53" s="363" t="s">
        <v>2</v>
      </c>
      <c r="C53" s="276">
        <v>0.44791666666666669</v>
      </c>
      <c r="D53" s="276"/>
      <c r="E53" s="277">
        <f>B29</f>
        <v>8</v>
      </c>
      <c r="F53" s="277"/>
      <c r="G53" s="277"/>
      <c r="H53" s="277"/>
      <c r="I53" s="278">
        <f>K53+K54</f>
        <v>0</v>
      </c>
      <c r="J53" s="279" t="s">
        <v>67</v>
      </c>
      <c r="K53" s="53"/>
      <c r="L53" s="53" t="s">
        <v>51</v>
      </c>
      <c r="M53" s="53"/>
      <c r="N53" s="279" t="s">
        <v>66</v>
      </c>
      <c r="O53" s="278">
        <f>M53+M54</f>
        <v>0</v>
      </c>
      <c r="P53" s="277" t="str">
        <f>E29</f>
        <v>下野きさらぎSC（TL9位）</v>
      </c>
      <c r="Q53" s="277"/>
      <c r="R53" s="277"/>
      <c r="S53" s="277"/>
      <c r="T53" s="366" t="s">
        <v>174</v>
      </c>
      <c r="U53" s="366"/>
      <c r="V53" s="366"/>
      <c r="W53" s="366"/>
    </row>
    <row r="54" spans="1:23" ht="19.5" customHeight="1">
      <c r="A54" s="275"/>
      <c r="B54" s="363"/>
      <c r="C54" s="276"/>
      <c r="D54" s="276"/>
      <c r="E54" s="277"/>
      <c r="F54" s="277"/>
      <c r="G54" s="277"/>
      <c r="H54" s="277"/>
      <c r="I54" s="278"/>
      <c r="J54" s="279"/>
      <c r="K54" s="53"/>
      <c r="L54" s="53" t="s">
        <v>51</v>
      </c>
      <c r="M54" s="53"/>
      <c r="N54" s="279"/>
      <c r="O54" s="278"/>
      <c r="P54" s="277"/>
      <c r="Q54" s="277"/>
      <c r="R54" s="277"/>
      <c r="S54" s="277"/>
      <c r="T54" s="366"/>
      <c r="U54" s="366"/>
      <c r="V54" s="366"/>
      <c r="W54" s="366"/>
    </row>
    <row r="55" spans="1:23" ht="19.5" customHeight="1">
      <c r="A55" s="52"/>
      <c r="B55" s="51"/>
      <c r="C55" s="58"/>
      <c r="D55" s="58"/>
      <c r="E55" s="11"/>
      <c r="F55" s="11"/>
      <c r="G55" s="11"/>
      <c r="H55" s="11"/>
      <c r="I55" s="55"/>
      <c r="J55" s="56"/>
      <c r="K55" s="53"/>
      <c r="L55" s="53"/>
      <c r="M55" s="53"/>
      <c r="N55" s="56"/>
      <c r="O55" s="55"/>
      <c r="P55" s="11"/>
      <c r="Q55" s="11"/>
      <c r="R55" s="11"/>
      <c r="S55" s="11"/>
      <c r="T55" s="120"/>
      <c r="U55" s="120"/>
      <c r="V55" s="120"/>
      <c r="W55" s="120"/>
    </row>
    <row r="56" spans="1:23" ht="19.5" customHeight="1">
      <c r="A56" s="275" t="s">
        <v>50</v>
      </c>
      <c r="B56" s="363" t="s">
        <v>2</v>
      </c>
      <c r="C56" s="276">
        <v>0.44791666666666669</v>
      </c>
      <c r="D56" s="276"/>
      <c r="E56" s="277">
        <f>H29</f>
        <v>10</v>
      </c>
      <c r="F56" s="277"/>
      <c r="G56" s="277"/>
      <c r="H56" s="277"/>
      <c r="I56" s="278">
        <f>K56+K57</f>
        <v>0</v>
      </c>
      <c r="J56" s="279" t="s">
        <v>67</v>
      </c>
      <c r="K56" s="53"/>
      <c r="L56" s="53" t="s">
        <v>51</v>
      </c>
      <c r="M56" s="53"/>
      <c r="N56" s="279" t="s">
        <v>66</v>
      </c>
      <c r="O56" s="278">
        <f>M56+M57</f>
        <v>0</v>
      </c>
      <c r="P56" s="277">
        <f>K29</f>
        <v>11</v>
      </c>
      <c r="Q56" s="277"/>
      <c r="R56" s="277"/>
      <c r="S56" s="277"/>
      <c r="T56" s="366" t="s">
        <v>173</v>
      </c>
      <c r="U56" s="366"/>
      <c r="V56" s="366"/>
      <c r="W56" s="366"/>
    </row>
    <row r="57" spans="1:23" ht="19.5" customHeight="1">
      <c r="A57" s="275"/>
      <c r="B57" s="363"/>
      <c r="C57" s="276"/>
      <c r="D57" s="276"/>
      <c r="E57" s="277"/>
      <c r="F57" s="277"/>
      <c r="G57" s="277"/>
      <c r="H57" s="277"/>
      <c r="I57" s="278"/>
      <c r="J57" s="279"/>
      <c r="K57" s="53"/>
      <c r="L57" s="53" t="s">
        <v>51</v>
      </c>
      <c r="M57" s="53"/>
      <c r="N57" s="279"/>
      <c r="O57" s="278"/>
      <c r="P57" s="277"/>
      <c r="Q57" s="277"/>
      <c r="R57" s="277"/>
      <c r="S57" s="277"/>
      <c r="T57" s="366"/>
      <c r="U57" s="366"/>
      <c r="V57" s="366"/>
      <c r="W57" s="366"/>
    </row>
    <row r="58" spans="1:23" ht="19.5" customHeight="1">
      <c r="A58" s="52"/>
      <c r="B58" s="51"/>
      <c r="C58" s="58"/>
      <c r="D58" s="58"/>
      <c r="E58" s="11"/>
      <c r="F58" s="11"/>
      <c r="G58" s="11"/>
      <c r="H58" s="11"/>
      <c r="I58" s="55"/>
      <c r="J58" s="56"/>
      <c r="K58" s="53"/>
      <c r="L58" s="53"/>
      <c r="M58" s="53"/>
      <c r="N58" s="56"/>
      <c r="O58" s="55"/>
      <c r="P58" s="11"/>
      <c r="Q58" s="11"/>
      <c r="R58" s="11"/>
      <c r="S58" s="11"/>
      <c r="T58" s="120"/>
      <c r="U58" s="120"/>
      <c r="V58" s="120"/>
      <c r="W58" s="120"/>
    </row>
    <row r="59" spans="1:23" ht="19.5" customHeight="1">
      <c r="A59" s="275" t="s">
        <v>49</v>
      </c>
      <c r="B59" s="363" t="s">
        <v>3</v>
      </c>
      <c r="C59" s="276">
        <v>0.48958333333333331</v>
      </c>
      <c r="D59" s="276"/>
      <c r="E59" s="277" t="str">
        <f>B11</f>
        <v>ともぞうSC（TL1位）</v>
      </c>
      <c r="F59" s="277"/>
      <c r="G59" s="277"/>
      <c r="H59" s="277"/>
      <c r="I59" s="278">
        <f>K59+K60</f>
        <v>0</v>
      </c>
      <c r="J59" s="279" t="s">
        <v>67</v>
      </c>
      <c r="K59" s="53"/>
      <c r="L59" s="53" t="s">
        <v>51</v>
      </c>
      <c r="M59" s="53"/>
      <c r="N59" s="279" t="s">
        <v>66</v>
      </c>
      <c r="O59" s="278">
        <f>M59+M60</f>
        <v>0</v>
      </c>
      <c r="P59" s="277" t="s">
        <v>86</v>
      </c>
      <c r="Q59" s="277"/>
      <c r="R59" s="277"/>
      <c r="S59" s="277"/>
      <c r="T59" s="366" t="s">
        <v>172</v>
      </c>
      <c r="U59" s="366"/>
      <c r="V59" s="366"/>
      <c r="W59" s="366"/>
    </row>
    <row r="60" spans="1:23" ht="19.5" customHeight="1">
      <c r="A60" s="275"/>
      <c r="B60" s="363"/>
      <c r="C60" s="276"/>
      <c r="D60" s="276"/>
      <c r="E60" s="277"/>
      <c r="F60" s="277"/>
      <c r="G60" s="277"/>
      <c r="H60" s="277"/>
      <c r="I60" s="278"/>
      <c r="J60" s="279"/>
      <c r="K60" s="53"/>
      <c r="L60" s="53" t="s">
        <v>51</v>
      </c>
      <c r="M60" s="53"/>
      <c r="N60" s="279"/>
      <c r="O60" s="278"/>
      <c r="P60" s="277"/>
      <c r="Q60" s="277"/>
      <c r="R60" s="277"/>
      <c r="S60" s="277"/>
      <c r="T60" s="366"/>
      <c r="U60" s="366"/>
      <c r="V60" s="366"/>
      <c r="W60" s="366"/>
    </row>
    <row r="61" spans="1:23" ht="19.5" customHeight="1">
      <c r="A61" s="52"/>
      <c r="B61" s="16"/>
      <c r="C61" s="50"/>
      <c r="D61" s="50"/>
      <c r="E61" s="77"/>
      <c r="F61" s="77"/>
      <c r="G61" s="77"/>
      <c r="H61" s="77"/>
      <c r="P61" s="77"/>
      <c r="Q61" s="77"/>
      <c r="R61" s="77"/>
      <c r="S61" s="77"/>
      <c r="T61" s="120"/>
      <c r="U61" s="120"/>
      <c r="V61" s="120"/>
      <c r="W61" s="120"/>
    </row>
    <row r="62" spans="1:23" ht="19.5" customHeight="1">
      <c r="A62" s="275" t="s">
        <v>50</v>
      </c>
      <c r="B62" s="363" t="s">
        <v>3</v>
      </c>
      <c r="C62" s="276">
        <v>0.48958333333333331</v>
      </c>
      <c r="D62" s="276"/>
      <c r="E62" s="277" t="s">
        <v>87</v>
      </c>
      <c r="F62" s="277"/>
      <c r="G62" s="277"/>
      <c r="H62" s="277"/>
      <c r="I62" s="278">
        <f>K62+K63</f>
        <v>0</v>
      </c>
      <c r="J62" s="279" t="s">
        <v>67</v>
      </c>
      <c r="K62" s="53"/>
      <c r="L62" s="53" t="s">
        <v>51</v>
      </c>
      <c r="M62" s="53"/>
      <c r="N62" s="279" t="s">
        <v>66</v>
      </c>
      <c r="O62" s="278">
        <f>M62+M63</f>
        <v>0</v>
      </c>
      <c r="P62" s="275" t="str">
        <f>U29</f>
        <v>SAKURA FC（TL8位）</v>
      </c>
      <c r="Q62" s="275"/>
      <c r="R62" s="275"/>
      <c r="S62" s="275"/>
      <c r="T62" s="366" t="s">
        <v>171</v>
      </c>
      <c r="U62" s="366"/>
      <c r="V62" s="366"/>
      <c r="W62" s="366"/>
    </row>
    <row r="63" spans="1:23" ht="19.5" customHeight="1">
      <c r="A63" s="275"/>
      <c r="B63" s="363"/>
      <c r="C63" s="276"/>
      <c r="D63" s="276"/>
      <c r="E63" s="277"/>
      <c r="F63" s="277"/>
      <c r="G63" s="277"/>
      <c r="H63" s="277"/>
      <c r="I63" s="278"/>
      <c r="J63" s="279"/>
      <c r="K63" s="53"/>
      <c r="L63" s="53" t="s">
        <v>51</v>
      </c>
      <c r="M63" s="53"/>
      <c r="N63" s="279"/>
      <c r="O63" s="278"/>
      <c r="P63" s="275"/>
      <c r="Q63" s="275"/>
      <c r="R63" s="275"/>
      <c r="S63" s="275"/>
      <c r="T63" s="366"/>
      <c r="U63" s="366"/>
      <c r="V63" s="366"/>
      <c r="W63" s="366"/>
    </row>
    <row r="64" spans="1:23" ht="19.5" customHeight="1">
      <c r="A64" s="52"/>
      <c r="B64" s="16"/>
      <c r="C64" s="50"/>
      <c r="D64" s="50"/>
      <c r="E64" s="77"/>
      <c r="F64" s="77"/>
      <c r="G64" s="77"/>
      <c r="H64" s="77"/>
      <c r="P64" s="77"/>
      <c r="Q64" s="77"/>
      <c r="R64" s="77"/>
      <c r="S64" s="77"/>
      <c r="T64" s="121"/>
      <c r="U64" s="121"/>
      <c r="V64" s="121"/>
      <c r="W64" s="121"/>
    </row>
    <row r="65" spans="1:23" ht="19.5" customHeight="1">
      <c r="A65" s="275" t="s">
        <v>170</v>
      </c>
      <c r="B65" s="363" t="s">
        <v>4</v>
      </c>
      <c r="C65" s="276">
        <v>0.53125</v>
      </c>
      <c r="D65" s="276"/>
      <c r="E65" s="277" t="s">
        <v>88</v>
      </c>
      <c r="F65" s="277"/>
      <c r="G65" s="277"/>
      <c r="H65" s="277"/>
      <c r="I65" s="278">
        <f>K65+K66</f>
        <v>0</v>
      </c>
      <c r="J65" s="279" t="s">
        <v>67</v>
      </c>
      <c r="K65" s="53"/>
      <c r="L65" s="53" t="s">
        <v>51</v>
      </c>
      <c r="M65" s="53"/>
      <c r="N65" s="279" t="s">
        <v>66</v>
      </c>
      <c r="O65" s="278">
        <f>M65+M66</f>
        <v>0</v>
      </c>
      <c r="P65" s="277" t="s">
        <v>89</v>
      </c>
      <c r="Q65" s="277"/>
      <c r="R65" s="277"/>
      <c r="S65" s="277"/>
      <c r="T65" s="366" t="s">
        <v>169</v>
      </c>
      <c r="U65" s="366"/>
      <c r="V65" s="366"/>
      <c r="W65" s="366"/>
    </row>
    <row r="66" spans="1:23" ht="19.5" customHeight="1">
      <c r="A66" s="275"/>
      <c r="B66" s="363"/>
      <c r="C66" s="276"/>
      <c r="D66" s="276"/>
      <c r="E66" s="277"/>
      <c r="F66" s="277"/>
      <c r="G66" s="277"/>
      <c r="H66" s="277"/>
      <c r="I66" s="278"/>
      <c r="J66" s="279"/>
      <c r="K66" s="53"/>
      <c r="L66" s="53" t="s">
        <v>51</v>
      </c>
      <c r="M66" s="53"/>
      <c r="N66" s="279"/>
      <c r="O66" s="278"/>
      <c r="P66" s="277"/>
      <c r="Q66" s="277"/>
      <c r="R66" s="277"/>
      <c r="S66" s="277"/>
      <c r="T66" s="366"/>
      <c r="U66" s="366"/>
      <c r="V66" s="366"/>
      <c r="W66" s="366"/>
    </row>
    <row r="67" spans="1:23" ht="19.5" customHeight="1">
      <c r="A67" s="50"/>
      <c r="B67" s="16"/>
      <c r="C67" s="50"/>
      <c r="D67" s="50"/>
      <c r="E67" s="77"/>
      <c r="F67" s="77"/>
      <c r="G67" s="77"/>
      <c r="H67" s="77"/>
      <c r="P67" s="77"/>
      <c r="Q67" s="77"/>
      <c r="R67" s="77"/>
      <c r="S67" s="77"/>
      <c r="T67" s="121"/>
      <c r="U67" s="121"/>
      <c r="V67" s="121"/>
      <c r="W67" s="121"/>
    </row>
    <row r="68" spans="1:23" ht="19.5" customHeight="1">
      <c r="A68" s="275" t="s">
        <v>168</v>
      </c>
      <c r="B68" s="363" t="s">
        <v>4</v>
      </c>
      <c r="C68" s="276">
        <v>0.53125</v>
      </c>
      <c r="D68" s="276"/>
      <c r="E68" s="277" t="s">
        <v>90</v>
      </c>
      <c r="F68" s="277"/>
      <c r="G68" s="277"/>
      <c r="H68" s="277"/>
      <c r="I68" s="278">
        <f>K68+K69</f>
        <v>0</v>
      </c>
      <c r="J68" s="279" t="s">
        <v>67</v>
      </c>
      <c r="K68" s="53"/>
      <c r="L68" s="53" t="s">
        <v>51</v>
      </c>
      <c r="M68" s="53"/>
      <c r="N68" s="279" t="s">
        <v>66</v>
      </c>
      <c r="O68" s="278">
        <f>M68+M69</f>
        <v>0</v>
      </c>
      <c r="P68" s="277" t="s">
        <v>91</v>
      </c>
      <c r="Q68" s="277"/>
      <c r="R68" s="277"/>
      <c r="S68" s="277"/>
      <c r="T68" s="366" t="s">
        <v>167</v>
      </c>
      <c r="U68" s="366"/>
      <c r="V68" s="366"/>
      <c r="W68" s="366"/>
    </row>
    <row r="69" spans="1:23" ht="19.5" customHeight="1">
      <c r="A69" s="275"/>
      <c r="B69" s="363"/>
      <c r="C69" s="276"/>
      <c r="D69" s="276"/>
      <c r="E69" s="277"/>
      <c r="F69" s="277"/>
      <c r="G69" s="277"/>
      <c r="H69" s="277"/>
      <c r="I69" s="278"/>
      <c r="J69" s="279"/>
      <c r="K69" s="53"/>
      <c r="L69" s="53" t="s">
        <v>51</v>
      </c>
      <c r="M69" s="53"/>
      <c r="N69" s="279"/>
      <c r="O69" s="278"/>
      <c r="P69" s="277"/>
      <c r="Q69" s="277"/>
      <c r="R69" s="277"/>
      <c r="S69" s="277"/>
      <c r="T69" s="366"/>
      <c r="U69" s="366"/>
      <c r="V69" s="366"/>
      <c r="W69" s="366"/>
    </row>
    <row r="70" spans="1:23" ht="19.5" customHeight="1">
      <c r="T70" s="108"/>
      <c r="U70" s="108"/>
      <c r="V70" s="108"/>
      <c r="W70" s="108"/>
    </row>
    <row r="71" spans="1:23" ht="20.100000000000001" customHeight="1">
      <c r="A71" s="1"/>
      <c r="B71" s="52"/>
      <c r="C71" s="1"/>
      <c r="D71" s="1"/>
      <c r="E71" s="52"/>
      <c r="F71" s="52"/>
      <c r="G71" s="52"/>
      <c r="H71" s="52"/>
      <c r="I71" s="21"/>
      <c r="J71" s="22"/>
      <c r="K71" s="23"/>
      <c r="L71" s="23"/>
      <c r="M71" s="23"/>
      <c r="N71" s="22"/>
      <c r="O71" s="21"/>
      <c r="P71" s="52"/>
      <c r="Q71" s="52"/>
      <c r="R71" s="52"/>
      <c r="S71" s="52"/>
      <c r="T71" s="19"/>
      <c r="U71" s="19"/>
      <c r="V71" s="19"/>
      <c r="W71" s="19"/>
    </row>
    <row r="74" spans="1:23" ht="20.100000000000001" customHeight="1">
      <c r="A74" s="1"/>
      <c r="B74" s="52"/>
      <c r="C74" s="1"/>
      <c r="D74" s="1"/>
      <c r="E74" s="52"/>
      <c r="F74" s="52"/>
      <c r="G74" s="52"/>
      <c r="H74" s="52"/>
      <c r="I74" s="21"/>
      <c r="J74" s="22"/>
      <c r="K74" s="23"/>
      <c r="L74" s="23"/>
      <c r="M74" s="23"/>
      <c r="N74" s="22"/>
      <c r="O74" s="21"/>
      <c r="P74" s="52"/>
      <c r="Q74" s="52"/>
      <c r="R74" s="52"/>
      <c r="S74" s="52"/>
      <c r="T74" s="19"/>
      <c r="U74" s="19"/>
      <c r="V74" s="19"/>
      <c r="W74" s="19"/>
    </row>
    <row r="77" spans="1:23" ht="20.100000000000001" customHeight="1">
      <c r="A77" s="1"/>
      <c r="B77" s="52"/>
      <c r="C77" s="1"/>
      <c r="D77" s="1"/>
      <c r="E77" s="52"/>
      <c r="F77" s="52"/>
      <c r="G77" s="52"/>
      <c r="H77" s="52"/>
      <c r="I77" s="21"/>
      <c r="J77" s="22"/>
      <c r="K77" s="23"/>
      <c r="L77" s="23"/>
      <c r="M77" s="23"/>
      <c r="N77" s="22"/>
      <c r="O77" s="21"/>
      <c r="P77" s="52"/>
      <c r="Q77" s="52"/>
      <c r="R77" s="52"/>
      <c r="S77" s="52"/>
      <c r="T77" s="19"/>
      <c r="U77" s="19"/>
      <c r="V77" s="19"/>
      <c r="W77" s="19"/>
    </row>
    <row r="80" spans="1:23" ht="20.100000000000001" customHeight="1">
      <c r="A80" s="1"/>
      <c r="B80" s="1"/>
      <c r="C80" s="1"/>
      <c r="D80" s="1"/>
      <c r="E80" s="52"/>
      <c r="F80" s="52"/>
      <c r="G80" s="52"/>
      <c r="H80" s="52"/>
      <c r="I80" s="20"/>
      <c r="J80" s="1"/>
      <c r="K80" s="1"/>
      <c r="L80" s="1"/>
      <c r="M80" s="1"/>
      <c r="N80" s="1"/>
      <c r="O80" s="20"/>
      <c r="P80" s="52"/>
      <c r="Q80" s="52"/>
      <c r="R80" s="52"/>
      <c r="S80" s="52"/>
      <c r="T80" s="19"/>
      <c r="U80" s="19"/>
      <c r="V80" s="19"/>
      <c r="W80" s="19"/>
    </row>
    <row r="83" spans="1:19" ht="20.100000000000001" customHeight="1">
      <c r="A83" s="1"/>
      <c r="E83" s="50"/>
      <c r="F83" s="50"/>
      <c r="G83" s="50"/>
      <c r="H83" s="50"/>
      <c r="I83" s="18"/>
      <c r="O83" s="18"/>
      <c r="P83" s="50"/>
      <c r="Q83" s="50"/>
      <c r="R83" s="50"/>
      <c r="S83" s="50"/>
    </row>
  </sheetData>
  <mergeCells count="142">
    <mergeCell ref="O1:Q1"/>
    <mergeCell ref="O41:O42"/>
    <mergeCell ref="P41:S42"/>
    <mergeCell ref="H11:I20"/>
    <mergeCell ref="E11:F20"/>
    <mergeCell ref="H10:I10"/>
    <mergeCell ref="B29:C38"/>
    <mergeCell ref="B41:B42"/>
    <mergeCell ref="C41:D42"/>
    <mergeCell ref="E41:H42"/>
    <mergeCell ref="I41:I42"/>
    <mergeCell ref="J41:J42"/>
    <mergeCell ref="N41:N42"/>
    <mergeCell ref="J22:N22"/>
    <mergeCell ref="O11:P20"/>
    <mergeCell ref="T41:W42"/>
    <mergeCell ref="A44:A45"/>
    <mergeCell ref="B44:B45"/>
    <mergeCell ref="C44:D45"/>
    <mergeCell ref="E44:H45"/>
    <mergeCell ref="I44:I45"/>
    <mergeCell ref="J44:J45"/>
    <mergeCell ref="N44:N45"/>
    <mergeCell ref="O44:O45"/>
    <mergeCell ref="A41:A42"/>
    <mergeCell ref="P44:S45"/>
    <mergeCell ref="T44:W45"/>
    <mergeCell ref="A47:A48"/>
    <mergeCell ref="B47:B48"/>
    <mergeCell ref="C47:D48"/>
    <mergeCell ref="E47:H48"/>
    <mergeCell ref="I47:I48"/>
    <mergeCell ref="J47:J48"/>
    <mergeCell ref="N47:N48"/>
    <mergeCell ref="P47:S48"/>
    <mergeCell ref="T47:W48"/>
    <mergeCell ref="O47:O48"/>
    <mergeCell ref="A50:A51"/>
    <mergeCell ref="B50:B51"/>
    <mergeCell ref="C50:D51"/>
    <mergeCell ref="E50:H51"/>
    <mergeCell ref="I50:I51"/>
    <mergeCell ref="J50:J51"/>
    <mergeCell ref="A53:A54"/>
    <mergeCell ref="B53:B54"/>
    <mergeCell ref="C53:D54"/>
    <mergeCell ref="E53:H54"/>
    <mergeCell ref="I53:I54"/>
    <mergeCell ref="J53:J54"/>
    <mergeCell ref="N53:N54"/>
    <mergeCell ref="O53:O54"/>
    <mergeCell ref="P53:S54"/>
    <mergeCell ref="T53:W54"/>
    <mergeCell ref="N50:N51"/>
    <mergeCell ref="O50:O51"/>
    <mergeCell ref="P50:S51"/>
    <mergeCell ref="T50:W51"/>
    <mergeCell ref="A59:A60"/>
    <mergeCell ref="B59:B60"/>
    <mergeCell ref="C59:D60"/>
    <mergeCell ref="E59:H60"/>
    <mergeCell ref="I59:I60"/>
    <mergeCell ref="A56:A57"/>
    <mergeCell ref="B56:B57"/>
    <mergeCell ref="C56:D57"/>
    <mergeCell ref="E56:H57"/>
    <mergeCell ref="I56:I57"/>
    <mergeCell ref="J59:J60"/>
    <mergeCell ref="N59:N60"/>
    <mergeCell ref="O59:O60"/>
    <mergeCell ref="P59:S60"/>
    <mergeCell ref="T59:W60"/>
    <mergeCell ref="N56:N57"/>
    <mergeCell ref="O56:O57"/>
    <mergeCell ref="P56:S57"/>
    <mergeCell ref="T56:W57"/>
    <mergeCell ref="J56:J57"/>
    <mergeCell ref="A65:A66"/>
    <mergeCell ref="B65:B66"/>
    <mergeCell ref="C65:D66"/>
    <mergeCell ref="E65:H66"/>
    <mergeCell ref="I65:I66"/>
    <mergeCell ref="A62:A63"/>
    <mergeCell ref="B62:B63"/>
    <mergeCell ref="C62:D63"/>
    <mergeCell ref="I62:I63"/>
    <mergeCell ref="P65:S66"/>
    <mergeCell ref="T65:W66"/>
    <mergeCell ref="N62:N63"/>
    <mergeCell ref="O62:O63"/>
    <mergeCell ref="E62:H63"/>
    <mergeCell ref="T62:W63"/>
    <mergeCell ref="J62:J63"/>
    <mergeCell ref="P62:S63"/>
    <mergeCell ref="A68:A69"/>
    <mergeCell ref="B68:B69"/>
    <mergeCell ref="C68:D69"/>
    <mergeCell ref="E68:H69"/>
    <mergeCell ref="I68:I69"/>
    <mergeCell ref="J68:J69"/>
    <mergeCell ref="B10:C10"/>
    <mergeCell ref="U11:V20"/>
    <mergeCell ref="R11:S20"/>
    <mergeCell ref="N68:N69"/>
    <mergeCell ref="O68:O69"/>
    <mergeCell ref="P68:S69"/>
    <mergeCell ref="T68:W69"/>
    <mergeCell ref="J65:J66"/>
    <mergeCell ref="N65:N66"/>
    <mergeCell ref="O65:O66"/>
    <mergeCell ref="E29:F38"/>
    <mergeCell ref="H29:I38"/>
    <mergeCell ref="K29:L38"/>
    <mergeCell ref="O29:P38"/>
    <mergeCell ref="R29:S38"/>
    <mergeCell ref="U29:V38"/>
    <mergeCell ref="L11:M20"/>
    <mergeCell ref="B11:C20"/>
    <mergeCell ref="U28:V28"/>
    <mergeCell ref="R28:S28"/>
    <mergeCell ref="O28:P28"/>
    <mergeCell ref="K28:L28"/>
    <mergeCell ref="H28:I28"/>
    <mergeCell ref="E28:F28"/>
    <mergeCell ref="B28:C28"/>
    <mergeCell ref="R1:W1"/>
    <mergeCell ref="C6:F6"/>
    <mergeCell ref="O6:S6"/>
    <mergeCell ref="S8:U8"/>
    <mergeCell ref="M8:O8"/>
    <mergeCell ref="E24:I24"/>
    <mergeCell ref="J3:N3"/>
    <mergeCell ref="U10:V10"/>
    <mergeCell ref="R10:S10"/>
    <mergeCell ref="O10:P10"/>
    <mergeCell ref="C26:E26"/>
    <mergeCell ref="I26:K26"/>
    <mergeCell ref="R24:U24"/>
    <mergeCell ref="P26:R26"/>
    <mergeCell ref="F8:H8"/>
    <mergeCell ref="L10:M10"/>
    <mergeCell ref="E10:F10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57" firstPageNumber="4294963191" orientation="portrait" horizontalDpi="36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33"/>
    <pageSetUpPr fitToPage="1"/>
  </sheetPr>
  <dimension ref="A1:W83"/>
  <sheetViews>
    <sheetView view="pageBreakPreview" zoomScaleNormal="100" zoomScaleSheetLayoutView="100" workbookViewId="0"/>
  </sheetViews>
  <sheetFormatPr defaultRowHeight="13.5"/>
  <cols>
    <col min="1" max="23" width="5.625" customWidth="1"/>
    <col min="249" max="273" width="5.625" customWidth="1"/>
    <col min="505" max="529" width="5.625" customWidth="1"/>
    <col min="761" max="785" width="5.625" customWidth="1"/>
    <col min="1017" max="1041" width="5.625" customWidth="1"/>
    <col min="1273" max="1297" width="5.625" customWidth="1"/>
    <col min="1529" max="1553" width="5.625" customWidth="1"/>
    <col min="1785" max="1809" width="5.625" customWidth="1"/>
    <col min="2041" max="2065" width="5.625" customWidth="1"/>
    <col min="2297" max="2321" width="5.625" customWidth="1"/>
    <col min="2553" max="2577" width="5.625" customWidth="1"/>
    <col min="2809" max="2833" width="5.625" customWidth="1"/>
    <col min="3065" max="3089" width="5.625" customWidth="1"/>
    <col min="3321" max="3345" width="5.625" customWidth="1"/>
    <col min="3577" max="3601" width="5.625" customWidth="1"/>
    <col min="3833" max="3857" width="5.625" customWidth="1"/>
    <col min="4089" max="4113" width="5.625" customWidth="1"/>
    <col min="4345" max="4369" width="5.625" customWidth="1"/>
    <col min="4601" max="4625" width="5.625" customWidth="1"/>
    <col min="4857" max="4881" width="5.625" customWidth="1"/>
    <col min="5113" max="5137" width="5.625" customWidth="1"/>
    <col min="5369" max="5393" width="5.625" customWidth="1"/>
    <col min="5625" max="5649" width="5.625" customWidth="1"/>
    <col min="5881" max="5905" width="5.625" customWidth="1"/>
    <col min="6137" max="6161" width="5.625" customWidth="1"/>
    <col min="6393" max="6417" width="5.625" customWidth="1"/>
    <col min="6649" max="6673" width="5.625" customWidth="1"/>
    <col min="6905" max="6929" width="5.625" customWidth="1"/>
    <col min="7161" max="7185" width="5.625" customWidth="1"/>
    <col min="7417" max="7441" width="5.625" customWidth="1"/>
    <col min="7673" max="7697" width="5.625" customWidth="1"/>
    <col min="7929" max="7953" width="5.625" customWidth="1"/>
    <col min="8185" max="8209" width="5.625" customWidth="1"/>
    <col min="8441" max="8465" width="5.625" customWidth="1"/>
    <col min="8697" max="8721" width="5.625" customWidth="1"/>
    <col min="8953" max="8977" width="5.625" customWidth="1"/>
    <col min="9209" max="9233" width="5.625" customWidth="1"/>
    <col min="9465" max="9489" width="5.625" customWidth="1"/>
    <col min="9721" max="9745" width="5.625" customWidth="1"/>
    <col min="9977" max="10001" width="5.625" customWidth="1"/>
    <col min="10233" max="10257" width="5.625" customWidth="1"/>
    <col min="10489" max="10513" width="5.625" customWidth="1"/>
    <col min="10745" max="10769" width="5.625" customWidth="1"/>
    <col min="11001" max="11025" width="5.625" customWidth="1"/>
    <col min="11257" max="11281" width="5.625" customWidth="1"/>
    <col min="11513" max="11537" width="5.625" customWidth="1"/>
    <col min="11769" max="11793" width="5.625" customWidth="1"/>
    <col min="12025" max="12049" width="5.625" customWidth="1"/>
    <col min="12281" max="12305" width="5.625" customWidth="1"/>
    <col min="12537" max="12561" width="5.625" customWidth="1"/>
    <col min="12793" max="12817" width="5.625" customWidth="1"/>
    <col min="13049" max="13073" width="5.625" customWidth="1"/>
    <col min="13305" max="13329" width="5.625" customWidth="1"/>
    <col min="13561" max="13585" width="5.625" customWidth="1"/>
    <col min="13817" max="13841" width="5.625" customWidth="1"/>
    <col min="14073" max="14097" width="5.625" customWidth="1"/>
    <col min="14329" max="14353" width="5.625" customWidth="1"/>
    <col min="14585" max="14609" width="5.625" customWidth="1"/>
    <col min="14841" max="14865" width="5.625" customWidth="1"/>
    <col min="15097" max="15121" width="5.625" customWidth="1"/>
    <col min="15353" max="15377" width="5.625" customWidth="1"/>
    <col min="15609" max="15633" width="5.625" customWidth="1"/>
    <col min="15865" max="15889" width="5.625" customWidth="1"/>
    <col min="16121" max="16145" width="5.625" customWidth="1"/>
  </cols>
  <sheetData>
    <row r="1" spans="1:23" ht="25.15" customHeight="1">
      <c r="A1" s="26" t="str">
        <f>QUALIER組合せ!J3</f>
        <v>■第2日　6月7日　3・4回戦</v>
      </c>
      <c r="B1" s="119"/>
      <c r="C1" s="119"/>
      <c r="D1" s="119"/>
      <c r="E1" s="122"/>
      <c r="F1" s="119"/>
      <c r="G1" s="119"/>
      <c r="H1" s="119"/>
      <c r="J1" s="119"/>
      <c r="K1" s="119"/>
      <c r="L1" s="119"/>
      <c r="M1" s="119"/>
      <c r="N1" s="26"/>
      <c r="O1" s="291" t="s">
        <v>187</v>
      </c>
      <c r="P1" s="291"/>
      <c r="Q1" s="291"/>
      <c r="R1" s="281" t="str">
        <f>QUALIER組合せ!S5</f>
        <v>真岡鬼怒自然公園芝生広場</v>
      </c>
      <c r="S1" s="281"/>
      <c r="T1" s="281"/>
      <c r="U1" s="281"/>
      <c r="V1" s="281"/>
      <c r="W1" s="281"/>
    </row>
    <row r="2" spans="1:23" ht="25.15" customHeight="1">
      <c r="A2" s="118"/>
      <c r="B2" s="118"/>
      <c r="C2" s="118"/>
      <c r="D2" s="118"/>
      <c r="E2" s="117"/>
      <c r="F2" s="63"/>
      <c r="G2" s="63"/>
      <c r="H2" s="63"/>
      <c r="J2" s="63"/>
      <c r="K2" s="63"/>
      <c r="L2" s="63"/>
      <c r="M2" s="63"/>
      <c r="N2" s="26"/>
      <c r="O2" s="61"/>
      <c r="P2" s="61"/>
      <c r="Q2" s="61"/>
      <c r="R2" s="119"/>
      <c r="S2" s="119"/>
      <c r="T2" s="119"/>
      <c r="U2" s="119"/>
      <c r="V2" s="119"/>
      <c r="W2" s="119"/>
    </row>
    <row r="3" spans="1:23" ht="19.5" customHeight="1">
      <c r="A3" s="118"/>
      <c r="B3" s="118"/>
      <c r="C3" s="118"/>
      <c r="D3" s="118"/>
      <c r="E3" s="117"/>
      <c r="F3" s="63"/>
      <c r="G3" s="63"/>
      <c r="H3" s="63"/>
      <c r="J3" s="360" t="s">
        <v>185</v>
      </c>
      <c r="K3" s="361"/>
      <c r="L3" s="361"/>
      <c r="M3" s="361"/>
      <c r="N3" s="362"/>
      <c r="O3" s="61"/>
      <c r="P3" s="61"/>
      <c r="Q3" s="61"/>
      <c r="R3" s="63"/>
      <c r="S3" s="63"/>
      <c r="T3" s="63"/>
      <c r="U3" s="63"/>
      <c r="V3" s="63"/>
      <c r="W3" s="63"/>
    </row>
    <row r="4" spans="1:23" ht="19.5" customHeight="1">
      <c r="A4" s="1"/>
      <c r="B4" s="75"/>
      <c r="C4" s="75"/>
      <c r="D4" s="116"/>
      <c r="E4" s="116"/>
      <c r="F4" s="75"/>
      <c r="G4" s="74"/>
      <c r="H4" s="75"/>
      <c r="I4" s="75"/>
      <c r="J4" s="74"/>
      <c r="K4" s="74"/>
      <c r="L4" s="54"/>
      <c r="M4" s="54"/>
      <c r="N4" s="74"/>
      <c r="O4" s="114"/>
      <c r="P4" s="116"/>
      <c r="Q4" s="116"/>
      <c r="R4" s="116"/>
      <c r="S4" s="54"/>
      <c r="T4" s="74"/>
      <c r="U4" s="75"/>
      <c r="V4" s="75"/>
    </row>
    <row r="5" spans="1:23" ht="19.5" customHeight="1">
      <c r="A5" s="10"/>
      <c r="B5" s="10"/>
      <c r="C5" s="64"/>
      <c r="D5" s="64"/>
      <c r="E5" s="65"/>
      <c r="F5" s="64"/>
      <c r="G5" s="10"/>
      <c r="H5" s="10"/>
      <c r="I5" s="27"/>
      <c r="J5" s="12"/>
      <c r="K5" s="12"/>
      <c r="L5" s="27"/>
      <c r="M5" s="10"/>
      <c r="N5" s="10"/>
      <c r="O5" s="64"/>
      <c r="P5" s="64"/>
      <c r="Q5" s="65"/>
      <c r="R5" s="64"/>
      <c r="S5" s="64"/>
      <c r="T5" s="10"/>
      <c r="U5" s="10"/>
      <c r="V5" s="10"/>
    </row>
    <row r="6" spans="1:23" ht="19.5" customHeight="1">
      <c r="A6" s="6"/>
      <c r="B6" s="6"/>
      <c r="C6" s="343" t="s">
        <v>183</v>
      </c>
      <c r="D6" s="344"/>
      <c r="E6" s="344"/>
      <c r="F6" s="345"/>
      <c r="G6" s="6"/>
      <c r="H6" s="6"/>
      <c r="I6" s="6"/>
      <c r="J6" s="6"/>
      <c r="K6" s="6"/>
      <c r="L6" s="6"/>
      <c r="M6" s="6"/>
      <c r="N6" s="66"/>
      <c r="O6" s="343" t="s">
        <v>182</v>
      </c>
      <c r="P6" s="344"/>
      <c r="Q6" s="344"/>
      <c r="R6" s="344"/>
      <c r="S6" s="345"/>
      <c r="T6" s="6"/>
      <c r="U6" s="6"/>
      <c r="V6" s="6"/>
    </row>
    <row r="7" spans="1:23" ht="19.5" customHeight="1">
      <c r="A7" s="6"/>
      <c r="B7" s="6"/>
      <c r="C7" s="71"/>
      <c r="D7" s="6"/>
      <c r="E7" s="6"/>
      <c r="F7" s="68"/>
      <c r="G7" s="67"/>
      <c r="H7" s="67"/>
      <c r="I7" s="6"/>
      <c r="J7" s="6"/>
      <c r="K7" s="6"/>
      <c r="L7" s="6"/>
      <c r="M7" s="6"/>
      <c r="N7" s="68"/>
      <c r="O7" s="67"/>
      <c r="P7" s="6"/>
      <c r="Q7" s="6"/>
      <c r="R7" s="6"/>
      <c r="S7" s="68"/>
      <c r="T7" s="67"/>
      <c r="U7" s="67"/>
      <c r="V7" s="6"/>
    </row>
    <row r="8" spans="1:23" ht="19.5" customHeight="1">
      <c r="A8" s="6"/>
      <c r="B8" s="11"/>
      <c r="C8" s="70"/>
      <c r="D8" s="6"/>
      <c r="E8" s="66"/>
      <c r="F8" s="343" t="s">
        <v>73</v>
      </c>
      <c r="G8" s="344"/>
      <c r="H8" s="345"/>
      <c r="I8" s="71"/>
      <c r="J8" s="6"/>
      <c r="K8" s="6"/>
      <c r="L8" s="66"/>
      <c r="M8" s="343" t="s">
        <v>71</v>
      </c>
      <c r="N8" s="344"/>
      <c r="O8" s="345"/>
      <c r="P8" s="11"/>
      <c r="Q8" s="6"/>
      <c r="R8" s="66"/>
      <c r="S8" s="343" t="s">
        <v>70</v>
      </c>
      <c r="T8" s="344"/>
      <c r="U8" s="345"/>
      <c r="V8" s="6"/>
    </row>
    <row r="9" spans="1:23" ht="19.5" customHeight="1">
      <c r="A9" s="1"/>
      <c r="B9" s="1"/>
      <c r="C9" s="25"/>
      <c r="D9" s="1"/>
      <c r="E9" s="24"/>
      <c r="F9" s="90"/>
      <c r="G9" s="52"/>
      <c r="H9" s="113"/>
      <c r="I9" s="25"/>
      <c r="J9" s="1"/>
      <c r="K9" s="1"/>
      <c r="L9" s="24"/>
      <c r="M9" s="90"/>
      <c r="N9" s="52"/>
      <c r="O9" s="113"/>
      <c r="P9" s="1"/>
      <c r="Q9" s="1"/>
      <c r="R9" s="1"/>
      <c r="S9" s="90"/>
      <c r="T9" s="52"/>
      <c r="U9" s="113"/>
      <c r="V9" s="1"/>
    </row>
    <row r="10" spans="1:23" ht="19.5" customHeight="1">
      <c r="A10" s="1"/>
      <c r="B10" s="275">
        <v>1</v>
      </c>
      <c r="C10" s="275"/>
      <c r="D10" s="1"/>
      <c r="E10" s="275">
        <v>2</v>
      </c>
      <c r="F10" s="275"/>
      <c r="G10" s="1"/>
      <c r="H10" s="275">
        <v>3</v>
      </c>
      <c r="I10" s="275"/>
      <c r="J10" s="1"/>
      <c r="K10" s="1"/>
      <c r="L10" s="275">
        <v>4</v>
      </c>
      <c r="M10" s="275"/>
      <c r="N10" s="1"/>
      <c r="O10" s="275">
        <v>5</v>
      </c>
      <c r="P10" s="275"/>
      <c r="Q10" s="1"/>
      <c r="R10" s="275">
        <v>6</v>
      </c>
      <c r="S10" s="275"/>
      <c r="T10" s="1"/>
      <c r="U10" s="275">
        <v>7</v>
      </c>
      <c r="V10" s="275"/>
    </row>
    <row r="11" spans="1:23" ht="19.5" customHeight="1">
      <c r="A11" s="1"/>
      <c r="B11" s="368" t="str">
        <f>QUALIER組合せ!C98</f>
        <v>ＪＦＣアミスタ市貝（TL5位）</v>
      </c>
      <c r="C11" s="368"/>
      <c r="D11" s="74"/>
      <c r="E11" s="364">
        <v>2</v>
      </c>
      <c r="F11" s="364"/>
      <c r="G11" s="78"/>
      <c r="H11" s="364">
        <v>3</v>
      </c>
      <c r="I11" s="364"/>
      <c r="J11" s="78"/>
      <c r="K11" s="78"/>
      <c r="L11" s="364">
        <v>4</v>
      </c>
      <c r="M11" s="364"/>
      <c r="N11" s="78"/>
      <c r="O11" s="364">
        <v>5</v>
      </c>
      <c r="P11" s="364"/>
      <c r="Q11" s="78"/>
      <c r="R11" s="365" t="str">
        <f>QUALIER組合せ!C132</f>
        <v>ＪＦＣファイターズ</v>
      </c>
      <c r="S11" s="365"/>
      <c r="T11" s="78"/>
      <c r="U11" s="364">
        <v>7</v>
      </c>
      <c r="V11" s="364"/>
    </row>
    <row r="12" spans="1:23" ht="19.5" customHeight="1">
      <c r="A12" s="1"/>
      <c r="B12" s="368"/>
      <c r="C12" s="368"/>
      <c r="D12" s="114"/>
      <c r="E12" s="364"/>
      <c r="F12" s="364"/>
      <c r="G12" s="115"/>
      <c r="H12" s="364"/>
      <c r="I12" s="364"/>
      <c r="J12" s="115"/>
      <c r="K12" s="78"/>
      <c r="L12" s="364"/>
      <c r="M12" s="364"/>
      <c r="N12" s="115"/>
      <c r="O12" s="364"/>
      <c r="P12" s="364"/>
      <c r="Q12" s="115"/>
      <c r="R12" s="365"/>
      <c r="S12" s="365"/>
      <c r="T12" s="115"/>
      <c r="U12" s="364"/>
      <c r="V12" s="364"/>
      <c r="W12" s="115"/>
    </row>
    <row r="13" spans="1:23" ht="19.5" customHeight="1">
      <c r="A13" s="1"/>
      <c r="B13" s="368"/>
      <c r="C13" s="368"/>
      <c r="D13" s="114"/>
      <c r="E13" s="364"/>
      <c r="F13" s="364"/>
      <c r="G13" s="115"/>
      <c r="H13" s="364"/>
      <c r="I13" s="364"/>
      <c r="J13" s="115"/>
      <c r="K13" s="78"/>
      <c r="L13" s="364"/>
      <c r="M13" s="364"/>
      <c r="N13" s="115"/>
      <c r="O13" s="364"/>
      <c r="P13" s="364"/>
      <c r="Q13" s="115"/>
      <c r="R13" s="365"/>
      <c r="S13" s="365"/>
      <c r="T13" s="115"/>
      <c r="U13" s="364"/>
      <c r="V13" s="364"/>
      <c r="W13" s="115"/>
    </row>
    <row r="14" spans="1:23" ht="19.5" customHeight="1">
      <c r="A14" s="1"/>
      <c r="B14" s="368"/>
      <c r="C14" s="368"/>
      <c r="D14" s="114"/>
      <c r="E14" s="364"/>
      <c r="F14" s="364"/>
      <c r="G14" s="115"/>
      <c r="H14" s="364"/>
      <c r="I14" s="364"/>
      <c r="J14" s="115"/>
      <c r="K14" s="78"/>
      <c r="L14" s="364"/>
      <c r="M14" s="364"/>
      <c r="N14" s="115"/>
      <c r="O14" s="364"/>
      <c r="P14" s="364"/>
      <c r="Q14" s="115"/>
      <c r="R14" s="365"/>
      <c r="S14" s="365"/>
      <c r="T14" s="115"/>
      <c r="U14" s="364"/>
      <c r="V14" s="364"/>
      <c r="W14" s="115"/>
    </row>
    <row r="15" spans="1:23" ht="19.5" customHeight="1">
      <c r="A15" s="1"/>
      <c r="B15" s="368"/>
      <c r="C15" s="368"/>
      <c r="D15" s="114"/>
      <c r="E15" s="364"/>
      <c r="F15" s="364"/>
      <c r="G15" s="115"/>
      <c r="H15" s="364"/>
      <c r="I15" s="364"/>
      <c r="J15" s="115"/>
      <c r="K15" s="78"/>
      <c r="L15" s="364"/>
      <c r="M15" s="364"/>
      <c r="N15" s="115"/>
      <c r="O15" s="364"/>
      <c r="P15" s="364"/>
      <c r="Q15" s="115"/>
      <c r="R15" s="365"/>
      <c r="S15" s="365"/>
      <c r="T15" s="115"/>
      <c r="U15" s="364"/>
      <c r="V15" s="364"/>
      <c r="W15" s="115"/>
    </row>
    <row r="16" spans="1:23" ht="19.5" customHeight="1">
      <c r="A16" s="1"/>
      <c r="B16" s="368"/>
      <c r="C16" s="368"/>
      <c r="D16" s="114"/>
      <c r="E16" s="364"/>
      <c r="F16" s="364"/>
      <c r="G16" s="115"/>
      <c r="H16" s="364"/>
      <c r="I16" s="364"/>
      <c r="J16" s="115"/>
      <c r="K16" s="78"/>
      <c r="L16" s="364"/>
      <c r="M16" s="364"/>
      <c r="N16" s="115"/>
      <c r="O16" s="364"/>
      <c r="P16" s="364"/>
      <c r="Q16" s="115"/>
      <c r="R16" s="365"/>
      <c r="S16" s="365"/>
      <c r="T16" s="115"/>
      <c r="U16" s="364"/>
      <c r="V16" s="364"/>
      <c r="W16" s="115"/>
    </row>
    <row r="17" spans="1:23" ht="19.5" customHeight="1">
      <c r="A17" s="1"/>
      <c r="B17" s="368"/>
      <c r="C17" s="368"/>
      <c r="D17" s="114"/>
      <c r="E17" s="364"/>
      <c r="F17" s="364"/>
      <c r="G17" s="115"/>
      <c r="H17" s="364"/>
      <c r="I17" s="364"/>
      <c r="J17" s="115"/>
      <c r="K17" s="78"/>
      <c r="L17" s="364"/>
      <c r="M17" s="364"/>
      <c r="N17" s="115"/>
      <c r="O17" s="364"/>
      <c r="P17" s="364"/>
      <c r="Q17" s="115"/>
      <c r="R17" s="365"/>
      <c r="S17" s="365"/>
      <c r="T17" s="115"/>
      <c r="U17" s="364"/>
      <c r="V17" s="364"/>
      <c r="W17" s="115"/>
    </row>
    <row r="18" spans="1:23" ht="19.5" customHeight="1">
      <c r="A18" s="1"/>
      <c r="B18" s="368"/>
      <c r="C18" s="368"/>
      <c r="D18" s="114"/>
      <c r="E18" s="364"/>
      <c r="F18" s="364"/>
      <c r="G18" s="115"/>
      <c r="H18" s="364"/>
      <c r="I18" s="364"/>
      <c r="J18" s="115"/>
      <c r="K18" s="78"/>
      <c r="L18" s="364"/>
      <c r="M18" s="364"/>
      <c r="N18" s="115"/>
      <c r="O18" s="364"/>
      <c r="P18" s="364"/>
      <c r="Q18" s="115"/>
      <c r="R18" s="365"/>
      <c r="S18" s="365"/>
      <c r="T18" s="115"/>
      <c r="U18" s="364"/>
      <c r="V18" s="364"/>
      <c r="W18" s="115"/>
    </row>
    <row r="19" spans="1:23" ht="19.5" customHeight="1">
      <c r="A19" s="1"/>
      <c r="B19" s="368"/>
      <c r="C19" s="368"/>
      <c r="D19" s="114"/>
      <c r="E19" s="364"/>
      <c r="F19" s="364"/>
      <c r="G19" s="115"/>
      <c r="H19" s="364"/>
      <c r="I19" s="364"/>
      <c r="J19" s="115"/>
      <c r="K19" s="78"/>
      <c r="L19" s="364"/>
      <c r="M19" s="364"/>
      <c r="N19" s="115"/>
      <c r="O19" s="364"/>
      <c r="P19" s="364"/>
      <c r="Q19" s="115"/>
      <c r="R19" s="365"/>
      <c r="S19" s="365"/>
      <c r="T19" s="115"/>
      <c r="U19" s="364"/>
      <c r="V19" s="364"/>
      <c r="W19" s="115"/>
    </row>
    <row r="20" spans="1:23" ht="19.5" customHeight="1">
      <c r="A20" s="1"/>
      <c r="B20" s="368"/>
      <c r="C20" s="368"/>
      <c r="D20" s="114"/>
      <c r="E20" s="364"/>
      <c r="F20" s="364"/>
      <c r="G20" s="115"/>
      <c r="H20" s="364"/>
      <c r="I20" s="364"/>
      <c r="J20" s="115"/>
      <c r="K20" s="78"/>
      <c r="L20" s="364"/>
      <c r="M20" s="364"/>
      <c r="N20" s="115"/>
      <c r="O20" s="364"/>
      <c r="P20" s="364"/>
      <c r="Q20" s="115"/>
      <c r="R20" s="365"/>
      <c r="S20" s="365"/>
      <c r="T20" s="115"/>
      <c r="U20" s="364"/>
      <c r="V20" s="364"/>
      <c r="W20" s="115"/>
    </row>
    <row r="21" spans="1:23" ht="19.5" customHeight="1">
      <c r="A21" s="1"/>
      <c r="B21" s="115"/>
      <c r="C21" s="114"/>
      <c r="D21" s="114"/>
      <c r="E21" s="74"/>
      <c r="F21" s="115"/>
      <c r="G21" s="115"/>
      <c r="H21" s="78"/>
      <c r="I21" s="115"/>
      <c r="J21" s="115"/>
      <c r="K21" s="78"/>
      <c r="L21" s="78"/>
      <c r="M21" s="115"/>
      <c r="N21" s="115"/>
      <c r="O21" s="78"/>
      <c r="P21" s="115"/>
      <c r="Q21" s="115"/>
      <c r="R21" s="78"/>
      <c r="S21" s="115"/>
      <c r="T21" s="115"/>
      <c r="U21" s="78"/>
      <c r="V21" s="115"/>
      <c r="W21" s="115"/>
    </row>
    <row r="22" spans="1:23" ht="19.5" customHeight="1">
      <c r="G22" s="83"/>
      <c r="H22" s="83"/>
      <c r="J22" s="360" t="s">
        <v>186</v>
      </c>
      <c r="K22" s="361"/>
      <c r="L22" s="361"/>
      <c r="M22" s="361"/>
      <c r="N22" s="362"/>
      <c r="S22" s="83"/>
      <c r="T22" s="83"/>
      <c r="U22" s="83"/>
    </row>
    <row r="23" spans="1:23" ht="19.5" customHeight="1">
      <c r="A23" s="10"/>
      <c r="B23" s="10"/>
      <c r="C23" s="10"/>
      <c r="D23" s="10"/>
      <c r="E23" s="64"/>
      <c r="F23" s="64"/>
      <c r="G23" s="64"/>
      <c r="H23" s="65"/>
      <c r="I23" s="64"/>
      <c r="J23" s="10"/>
      <c r="K23" s="27"/>
      <c r="L23" s="27"/>
      <c r="M23" s="12"/>
      <c r="N23" s="12"/>
      <c r="O23" s="27"/>
      <c r="P23" s="10"/>
      <c r="Q23" s="10"/>
      <c r="R23" s="64"/>
      <c r="S23" s="64"/>
      <c r="T23" s="65"/>
      <c r="U23" s="64"/>
      <c r="V23" s="10"/>
    </row>
    <row r="24" spans="1:23" ht="19.5" customHeight="1">
      <c r="A24" s="6"/>
      <c r="B24" s="6"/>
      <c r="C24" s="6"/>
      <c r="D24" s="66"/>
      <c r="E24" s="343" t="s">
        <v>68</v>
      </c>
      <c r="F24" s="344"/>
      <c r="G24" s="344"/>
      <c r="H24" s="344"/>
      <c r="I24" s="345"/>
      <c r="J24" s="6"/>
      <c r="K24" s="6"/>
      <c r="L24" s="6"/>
      <c r="M24" s="6"/>
      <c r="N24" s="6"/>
      <c r="O24" s="6"/>
      <c r="P24" s="6"/>
      <c r="Q24" s="66"/>
      <c r="R24" s="343" t="s">
        <v>69</v>
      </c>
      <c r="S24" s="344"/>
      <c r="T24" s="344"/>
      <c r="U24" s="345"/>
      <c r="V24" s="71"/>
    </row>
    <row r="25" spans="1:23" ht="19.5" customHeight="1">
      <c r="A25" s="6"/>
      <c r="B25" s="6"/>
      <c r="C25" s="67"/>
      <c r="D25" s="68"/>
      <c r="E25" s="6"/>
      <c r="F25" s="6"/>
      <c r="G25" s="6"/>
      <c r="H25" s="6"/>
      <c r="I25" s="68"/>
      <c r="J25" s="67"/>
      <c r="K25" s="67"/>
      <c r="L25" s="6"/>
      <c r="M25" s="6"/>
      <c r="N25" s="6"/>
      <c r="O25" s="6"/>
      <c r="P25" s="6"/>
      <c r="Q25" s="68"/>
      <c r="R25" s="67"/>
      <c r="S25" s="6"/>
      <c r="T25" s="6"/>
      <c r="U25" s="6"/>
      <c r="V25" s="71"/>
    </row>
    <row r="26" spans="1:23" ht="19.5" customHeight="1">
      <c r="A26" s="6"/>
      <c r="B26" s="66"/>
      <c r="C26" s="343" t="s">
        <v>180</v>
      </c>
      <c r="D26" s="344"/>
      <c r="E26" s="345"/>
      <c r="F26" s="70"/>
      <c r="G26" s="6"/>
      <c r="H26" s="66"/>
      <c r="I26" s="343" t="s">
        <v>74</v>
      </c>
      <c r="J26" s="344"/>
      <c r="K26" s="345"/>
      <c r="L26" s="71"/>
      <c r="M26" s="6"/>
      <c r="N26" s="6"/>
      <c r="O26" s="66"/>
      <c r="P26" s="343" t="s">
        <v>72</v>
      </c>
      <c r="Q26" s="344"/>
      <c r="R26" s="345"/>
      <c r="S26" s="11"/>
      <c r="T26" s="6"/>
      <c r="U26" s="6"/>
      <c r="V26" s="71"/>
    </row>
    <row r="27" spans="1:23" ht="19.5" customHeight="1">
      <c r="A27" s="1"/>
      <c r="B27" s="24"/>
      <c r="C27" s="90"/>
      <c r="D27" s="52"/>
      <c r="E27" s="113"/>
      <c r="F27" s="25"/>
      <c r="G27" s="1"/>
      <c r="H27" s="24"/>
      <c r="I27" s="90"/>
      <c r="J27" s="52"/>
      <c r="K27" s="113"/>
      <c r="L27" s="25"/>
      <c r="M27" s="1"/>
      <c r="N27" s="1"/>
      <c r="O27" s="24"/>
      <c r="P27" s="90"/>
      <c r="Q27" s="52"/>
      <c r="R27" s="113"/>
      <c r="S27" s="1"/>
      <c r="T27" s="1"/>
      <c r="U27" s="1"/>
      <c r="V27" s="25"/>
    </row>
    <row r="28" spans="1:23" ht="19.5" customHeight="1">
      <c r="A28" s="1"/>
      <c r="B28" s="275">
        <v>8</v>
      </c>
      <c r="C28" s="275"/>
      <c r="D28" s="1"/>
      <c r="E28" s="275">
        <v>9</v>
      </c>
      <c r="F28" s="275"/>
      <c r="G28" s="1"/>
      <c r="H28" s="275">
        <v>10</v>
      </c>
      <c r="I28" s="275"/>
      <c r="J28" s="1"/>
      <c r="K28" s="275">
        <v>11</v>
      </c>
      <c r="L28" s="275"/>
      <c r="M28" s="1"/>
      <c r="N28" s="1"/>
      <c r="O28" s="275">
        <v>12</v>
      </c>
      <c r="P28" s="275"/>
      <c r="Q28" s="1"/>
      <c r="R28" s="275">
        <v>13</v>
      </c>
      <c r="S28" s="275"/>
      <c r="T28" s="1"/>
      <c r="U28" s="275">
        <v>14</v>
      </c>
      <c r="V28" s="275"/>
    </row>
    <row r="29" spans="1:23" ht="19.5" customHeight="1">
      <c r="A29" s="1"/>
      <c r="B29" s="364">
        <v>8</v>
      </c>
      <c r="C29" s="364"/>
      <c r="D29" s="60"/>
      <c r="E29" s="365" t="str">
        <f>QUALIER組合せ!C150</f>
        <v>ＭＯＲＡＮＧＯ栃木フットボールクラブＵ１２</v>
      </c>
      <c r="F29" s="365"/>
      <c r="G29" s="78"/>
      <c r="H29" s="364">
        <v>10</v>
      </c>
      <c r="I29" s="364"/>
      <c r="J29" s="78"/>
      <c r="K29" s="364">
        <v>11</v>
      </c>
      <c r="L29" s="364"/>
      <c r="M29" s="78"/>
      <c r="N29" s="78"/>
      <c r="O29" s="364">
        <v>12</v>
      </c>
      <c r="P29" s="364"/>
      <c r="Q29" s="78"/>
      <c r="R29" s="364">
        <v>13</v>
      </c>
      <c r="S29" s="364"/>
      <c r="T29" s="74"/>
      <c r="U29" s="368" t="str">
        <f>QUALIER組合せ!C184</f>
        <v>TEAMリフレSC（TL4位）</v>
      </c>
      <c r="V29" s="368"/>
    </row>
    <row r="30" spans="1:23" ht="19.5" customHeight="1">
      <c r="A30" s="1"/>
      <c r="B30" s="364"/>
      <c r="C30" s="364"/>
      <c r="D30" s="115"/>
      <c r="E30" s="365"/>
      <c r="F30" s="365"/>
      <c r="G30" s="115"/>
      <c r="H30" s="364"/>
      <c r="I30" s="364"/>
      <c r="J30" s="115"/>
      <c r="K30" s="364"/>
      <c r="L30" s="364"/>
      <c r="M30" s="115"/>
      <c r="N30" s="78"/>
      <c r="O30" s="364"/>
      <c r="P30" s="364"/>
      <c r="Q30" s="115"/>
      <c r="R30" s="364"/>
      <c r="S30" s="364"/>
      <c r="T30" s="115"/>
      <c r="U30" s="368"/>
      <c r="V30" s="368"/>
      <c r="W30" s="114"/>
    </row>
    <row r="31" spans="1:23" ht="19.5" customHeight="1">
      <c r="A31" s="1"/>
      <c r="B31" s="364"/>
      <c r="C31" s="364"/>
      <c r="D31" s="115"/>
      <c r="E31" s="365"/>
      <c r="F31" s="365"/>
      <c r="G31" s="115"/>
      <c r="H31" s="364"/>
      <c r="I31" s="364"/>
      <c r="J31" s="115"/>
      <c r="K31" s="364"/>
      <c r="L31" s="364"/>
      <c r="M31" s="115"/>
      <c r="N31" s="78"/>
      <c r="O31" s="364"/>
      <c r="P31" s="364"/>
      <c r="Q31" s="115"/>
      <c r="R31" s="364"/>
      <c r="S31" s="364"/>
      <c r="T31" s="115"/>
      <c r="U31" s="368"/>
      <c r="V31" s="368"/>
      <c r="W31" s="114"/>
    </row>
    <row r="32" spans="1:23" ht="19.5" customHeight="1">
      <c r="A32" s="1"/>
      <c r="B32" s="364"/>
      <c r="C32" s="364"/>
      <c r="D32" s="115"/>
      <c r="E32" s="365"/>
      <c r="F32" s="365"/>
      <c r="G32" s="115"/>
      <c r="H32" s="364"/>
      <c r="I32" s="364"/>
      <c r="J32" s="115"/>
      <c r="K32" s="364"/>
      <c r="L32" s="364"/>
      <c r="M32" s="115"/>
      <c r="N32" s="78"/>
      <c r="O32" s="364"/>
      <c r="P32" s="364"/>
      <c r="Q32" s="115"/>
      <c r="R32" s="364"/>
      <c r="S32" s="364"/>
      <c r="T32" s="115"/>
      <c r="U32" s="368"/>
      <c r="V32" s="368"/>
      <c r="W32" s="114"/>
    </row>
    <row r="33" spans="1:23" ht="19.5" customHeight="1">
      <c r="A33" s="1"/>
      <c r="B33" s="364"/>
      <c r="C33" s="364"/>
      <c r="D33" s="115"/>
      <c r="E33" s="365"/>
      <c r="F33" s="365"/>
      <c r="G33" s="115"/>
      <c r="H33" s="364"/>
      <c r="I33" s="364"/>
      <c r="J33" s="115"/>
      <c r="K33" s="364"/>
      <c r="L33" s="364"/>
      <c r="M33" s="115"/>
      <c r="N33" s="78"/>
      <c r="O33" s="364"/>
      <c r="P33" s="364"/>
      <c r="Q33" s="115"/>
      <c r="R33" s="364"/>
      <c r="S33" s="364"/>
      <c r="T33" s="115"/>
      <c r="U33" s="368"/>
      <c r="V33" s="368"/>
      <c r="W33" s="114"/>
    </row>
    <row r="34" spans="1:23" ht="19.5" customHeight="1">
      <c r="A34" s="1"/>
      <c r="B34" s="364"/>
      <c r="C34" s="364"/>
      <c r="D34" s="115"/>
      <c r="E34" s="365"/>
      <c r="F34" s="365"/>
      <c r="G34" s="115"/>
      <c r="H34" s="364"/>
      <c r="I34" s="364"/>
      <c r="J34" s="115"/>
      <c r="K34" s="364"/>
      <c r="L34" s="364"/>
      <c r="M34" s="115"/>
      <c r="N34" s="78"/>
      <c r="O34" s="364"/>
      <c r="P34" s="364"/>
      <c r="Q34" s="115"/>
      <c r="R34" s="364"/>
      <c r="S34" s="364"/>
      <c r="T34" s="115"/>
      <c r="U34" s="368"/>
      <c r="V34" s="368"/>
      <c r="W34" s="114"/>
    </row>
    <row r="35" spans="1:23" ht="19.5" customHeight="1">
      <c r="A35" s="1"/>
      <c r="B35" s="364"/>
      <c r="C35" s="364"/>
      <c r="D35" s="115"/>
      <c r="E35" s="365"/>
      <c r="F35" s="365"/>
      <c r="G35" s="115"/>
      <c r="H35" s="364"/>
      <c r="I35" s="364"/>
      <c r="J35" s="115"/>
      <c r="K35" s="364"/>
      <c r="L35" s="364"/>
      <c r="M35" s="115"/>
      <c r="N35" s="78"/>
      <c r="O35" s="364"/>
      <c r="P35" s="364"/>
      <c r="Q35" s="115"/>
      <c r="R35" s="364"/>
      <c r="S35" s="364"/>
      <c r="T35" s="115"/>
      <c r="U35" s="368"/>
      <c r="V35" s="368"/>
      <c r="W35" s="114"/>
    </row>
    <row r="36" spans="1:23" ht="19.5" customHeight="1">
      <c r="A36" s="1"/>
      <c r="B36" s="364"/>
      <c r="C36" s="364"/>
      <c r="D36" s="115"/>
      <c r="E36" s="365"/>
      <c r="F36" s="365"/>
      <c r="G36" s="115"/>
      <c r="H36" s="364"/>
      <c r="I36" s="364"/>
      <c r="J36" s="115"/>
      <c r="K36" s="364"/>
      <c r="L36" s="364"/>
      <c r="M36" s="115"/>
      <c r="N36" s="78"/>
      <c r="O36" s="364"/>
      <c r="P36" s="364"/>
      <c r="Q36" s="115"/>
      <c r="R36" s="364"/>
      <c r="S36" s="364"/>
      <c r="T36" s="115"/>
      <c r="U36" s="368"/>
      <c r="V36" s="368"/>
      <c r="W36" s="114"/>
    </row>
    <row r="37" spans="1:23" ht="19.5" customHeight="1">
      <c r="A37" s="1"/>
      <c r="B37" s="364"/>
      <c r="C37" s="364"/>
      <c r="D37" s="115"/>
      <c r="E37" s="365"/>
      <c r="F37" s="365"/>
      <c r="G37" s="115"/>
      <c r="H37" s="364"/>
      <c r="I37" s="364"/>
      <c r="J37" s="115"/>
      <c r="K37" s="364"/>
      <c r="L37" s="364"/>
      <c r="M37" s="115"/>
      <c r="N37" s="78"/>
      <c r="O37" s="364"/>
      <c r="P37" s="364"/>
      <c r="Q37" s="115"/>
      <c r="R37" s="364"/>
      <c r="S37" s="364"/>
      <c r="T37" s="115"/>
      <c r="U37" s="368"/>
      <c r="V37" s="368"/>
      <c r="W37" s="114"/>
    </row>
    <row r="38" spans="1:23" ht="19.5" customHeight="1">
      <c r="A38" s="1"/>
      <c r="B38" s="364"/>
      <c r="C38" s="364"/>
      <c r="D38" s="115"/>
      <c r="E38" s="365"/>
      <c r="F38" s="365"/>
      <c r="G38" s="115"/>
      <c r="H38" s="364"/>
      <c r="I38" s="364"/>
      <c r="J38" s="115"/>
      <c r="K38" s="364"/>
      <c r="L38" s="364"/>
      <c r="M38" s="115"/>
      <c r="N38" s="78"/>
      <c r="O38" s="364"/>
      <c r="P38" s="364"/>
      <c r="Q38" s="115"/>
      <c r="R38" s="364"/>
      <c r="S38" s="364"/>
      <c r="T38" s="115"/>
      <c r="U38" s="368"/>
      <c r="V38" s="368"/>
      <c r="W38" s="114"/>
    </row>
    <row r="39" spans="1:23" ht="19.5" customHeight="1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23" ht="19.5" customHeight="1">
      <c r="A40" s="57" t="s">
        <v>84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 t="s">
        <v>179</v>
      </c>
      <c r="U40" s="19"/>
      <c r="V40" s="19"/>
    </row>
    <row r="41" spans="1:23" ht="19.5" customHeight="1">
      <c r="A41" s="275" t="s">
        <v>49</v>
      </c>
      <c r="B41" s="363" t="s">
        <v>0</v>
      </c>
      <c r="C41" s="276">
        <v>0.36458333333333331</v>
      </c>
      <c r="D41" s="276"/>
      <c r="E41" s="277">
        <f>E11</f>
        <v>2</v>
      </c>
      <c r="F41" s="277"/>
      <c r="G41" s="277"/>
      <c r="H41" s="277"/>
      <c r="I41" s="278">
        <f>K41+K42</f>
        <v>0</v>
      </c>
      <c r="J41" s="279" t="s">
        <v>67</v>
      </c>
      <c r="K41" s="53"/>
      <c r="L41" s="53" t="s">
        <v>51</v>
      </c>
      <c r="M41" s="53"/>
      <c r="N41" s="279" t="s">
        <v>66</v>
      </c>
      <c r="O41" s="278">
        <f>M41+M42</f>
        <v>0</v>
      </c>
      <c r="P41" s="277">
        <f>H11</f>
        <v>3</v>
      </c>
      <c r="Q41" s="277"/>
      <c r="R41" s="277"/>
      <c r="S41" s="277"/>
      <c r="T41" s="366" t="s">
        <v>178</v>
      </c>
      <c r="U41" s="366"/>
      <c r="V41" s="366"/>
      <c r="W41" s="366"/>
    </row>
    <row r="42" spans="1:23" ht="19.5" customHeight="1">
      <c r="A42" s="275"/>
      <c r="B42" s="363"/>
      <c r="C42" s="276"/>
      <c r="D42" s="276"/>
      <c r="E42" s="277"/>
      <c r="F42" s="277"/>
      <c r="G42" s="277"/>
      <c r="H42" s="277"/>
      <c r="I42" s="278"/>
      <c r="J42" s="279"/>
      <c r="K42" s="53"/>
      <c r="L42" s="53" t="s">
        <v>51</v>
      </c>
      <c r="M42" s="53"/>
      <c r="N42" s="279"/>
      <c r="O42" s="278"/>
      <c r="P42" s="277"/>
      <c r="Q42" s="277"/>
      <c r="R42" s="277"/>
      <c r="S42" s="277"/>
      <c r="T42" s="366"/>
      <c r="U42" s="366"/>
      <c r="V42" s="366"/>
      <c r="W42" s="366"/>
    </row>
    <row r="43" spans="1:23" ht="19.5" customHeight="1">
      <c r="A43" s="52"/>
      <c r="B43" s="51"/>
      <c r="C43" s="58"/>
      <c r="D43" s="58"/>
      <c r="E43" s="11"/>
      <c r="F43" s="11"/>
      <c r="G43" s="11"/>
      <c r="H43" s="11"/>
      <c r="I43" s="55"/>
      <c r="J43" s="56"/>
      <c r="K43" s="53"/>
      <c r="L43" s="53"/>
      <c r="M43" s="53"/>
      <c r="N43" s="56"/>
      <c r="O43" s="55"/>
      <c r="P43" s="11"/>
      <c r="Q43" s="11"/>
      <c r="R43" s="11"/>
      <c r="S43" s="11"/>
      <c r="T43" s="120"/>
      <c r="U43" s="120"/>
      <c r="V43" s="120"/>
      <c r="W43" s="120"/>
    </row>
    <row r="44" spans="1:23" ht="19.5" customHeight="1">
      <c r="A44" s="275" t="s">
        <v>50</v>
      </c>
      <c r="B44" s="363" t="s">
        <v>0</v>
      </c>
      <c r="C44" s="276">
        <v>0.36458333333333331</v>
      </c>
      <c r="D44" s="276"/>
      <c r="E44" s="277">
        <f>O29</f>
        <v>12</v>
      </c>
      <c r="F44" s="277"/>
      <c r="G44" s="277"/>
      <c r="H44" s="277"/>
      <c r="I44" s="278">
        <f>K44+K45</f>
        <v>0</v>
      </c>
      <c r="J44" s="279" t="s">
        <v>67</v>
      </c>
      <c r="K44" s="53"/>
      <c r="L44" s="53" t="s">
        <v>51</v>
      </c>
      <c r="M44" s="53"/>
      <c r="N44" s="279" t="s">
        <v>66</v>
      </c>
      <c r="O44" s="278">
        <f>M44+M45</f>
        <v>0</v>
      </c>
      <c r="P44" s="277">
        <f>R29</f>
        <v>13</v>
      </c>
      <c r="Q44" s="277"/>
      <c r="R44" s="277"/>
      <c r="S44" s="277"/>
      <c r="T44" s="366" t="s">
        <v>177</v>
      </c>
      <c r="U44" s="366"/>
      <c r="V44" s="366"/>
      <c r="W44" s="366"/>
    </row>
    <row r="45" spans="1:23" ht="19.5" customHeight="1">
      <c r="A45" s="275"/>
      <c r="B45" s="363"/>
      <c r="C45" s="276"/>
      <c r="D45" s="276"/>
      <c r="E45" s="277"/>
      <c r="F45" s="277"/>
      <c r="G45" s="277"/>
      <c r="H45" s="277"/>
      <c r="I45" s="278"/>
      <c r="J45" s="279"/>
      <c r="K45" s="53"/>
      <c r="L45" s="53" t="s">
        <v>51</v>
      </c>
      <c r="M45" s="53"/>
      <c r="N45" s="279"/>
      <c r="O45" s="278"/>
      <c r="P45" s="277"/>
      <c r="Q45" s="277"/>
      <c r="R45" s="277"/>
      <c r="S45" s="277"/>
      <c r="T45" s="366"/>
      <c r="U45" s="366"/>
      <c r="V45" s="366"/>
      <c r="W45" s="366"/>
    </row>
    <row r="46" spans="1:23" ht="19.5" customHeight="1">
      <c r="A46" s="52"/>
      <c r="B46" s="51"/>
      <c r="C46" s="58"/>
      <c r="D46" s="58"/>
      <c r="E46" s="11"/>
      <c r="F46" s="11"/>
      <c r="G46" s="11"/>
      <c r="H46" s="11"/>
      <c r="I46" s="55"/>
      <c r="J46" s="56"/>
      <c r="K46" s="53"/>
      <c r="L46" s="53"/>
      <c r="M46" s="53"/>
      <c r="N46" s="56"/>
      <c r="O46" s="55"/>
      <c r="P46" s="11"/>
      <c r="Q46" s="11"/>
      <c r="R46" s="11"/>
      <c r="S46" s="11"/>
      <c r="T46" s="120"/>
      <c r="U46" s="120"/>
      <c r="V46" s="120"/>
      <c r="W46" s="120"/>
    </row>
    <row r="47" spans="1:23" ht="19.5" customHeight="1">
      <c r="A47" s="275" t="s">
        <v>49</v>
      </c>
      <c r="B47" s="363" t="s">
        <v>1</v>
      </c>
      <c r="C47" s="276">
        <v>0.40625</v>
      </c>
      <c r="D47" s="276"/>
      <c r="E47" s="277">
        <f>L11</f>
        <v>4</v>
      </c>
      <c r="F47" s="277"/>
      <c r="G47" s="277"/>
      <c r="H47" s="277"/>
      <c r="I47" s="278">
        <f>K47+K48</f>
        <v>0</v>
      </c>
      <c r="J47" s="279" t="s">
        <v>67</v>
      </c>
      <c r="K47" s="53"/>
      <c r="L47" s="53" t="s">
        <v>51</v>
      </c>
      <c r="M47" s="53"/>
      <c r="N47" s="279" t="s">
        <v>66</v>
      </c>
      <c r="O47" s="278">
        <f>M47+M48</f>
        <v>0</v>
      </c>
      <c r="P47" s="277">
        <f>O11</f>
        <v>5</v>
      </c>
      <c r="Q47" s="277"/>
      <c r="R47" s="277"/>
      <c r="S47" s="277"/>
      <c r="T47" s="366" t="s">
        <v>176</v>
      </c>
      <c r="U47" s="366"/>
      <c r="V47" s="366"/>
      <c r="W47" s="366"/>
    </row>
    <row r="48" spans="1:23" ht="19.5" customHeight="1">
      <c r="A48" s="275"/>
      <c r="B48" s="363"/>
      <c r="C48" s="276"/>
      <c r="D48" s="276"/>
      <c r="E48" s="277"/>
      <c r="F48" s="277"/>
      <c r="G48" s="277"/>
      <c r="H48" s="277"/>
      <c r="I48" s="278"/>
      <c r="J48" s="279"/>
      <c r="K48" s="53"/>
      <c r="L48" s="53" t="s">
        <v>51</v>
      </c>
      <c r="M48" s="53"/>
      <c r="N48" s="279"/>
      <c r="O48" s="278"/>
      <c r="P48" s="277"/>
      <c r="Q48" s="277"/>
      <c r="R48" s="277"/>
      <c r="S48" s="277"/>
      <c r="T48" s="366"/>
      <c r="U48" s="366"/>
      <c r="V48" s="366"/>
      <c r="W48" s="366"/>
    </row>
    <row r="49" spans="1:23" ht="19.5" customHeight="1">
      <c r="A49" s="52"/>
      <c r="B49" s="51"/>
      <c r="C49" s="58"/>
      <c r="D49" s="58"/>
      <c r="E49" s="11"/>
      <c r="F49" s="11"/>
      <c r="G49" s="11"/>
      <c r="H49" s="11"/>
      <c r="I49" s="55"/>
      <c r="J49" s="56"/>
      <c r="K49" s="53"/>
      <c r="L49" s="53"/>
      <c r="M49" s="53"/>
      <c r="N49" s="56"/>
      <c r="O49" s="55"/>
      <c r="P49" s="11"/>
      <c r="Q49" s="11"/>
      <c r="R49" s="11"/>
      <c r="S49" s="11"/>
      <c r="T49" s="120"/>
      <c r="U49" s="120"/>
      <c r="V49" s="120"/>
      <c r="W49" s="120"/>
    </row>
    <row r="50" spans="1:23" ht="19.5" customHeight="1">
      <c r="A50" s="275" t="s">
        <v>50</v>
      </c>
      <c r="B50" s="363" t="s">
        <v>1</v>
      </c>
      <c r="C50" s="276">
        <v>0.40625</v>
      </c>
      <c r="D50" s="276"/>
      <c r="E50" s="277" t="str">
        <f>R11</f>
        <v>ＪＦＣファイターズ</v>
      </c>
      <c r="F50" s="277"/>
      <c r="G50" s="277"/>
      <c r="H50" s="277"/>
      <c r="I50" s="278">
        <f>K50+K51</f>
        <v>0</v>
      </c>
      <c r="J50" s="279" t="s">
        <v>67</v>
      </c>
      <c r="K50" s="53"/>
      <c r="L50" s="53" t="s">
        <v>51</v>
      </c>
      <c r="M50" s="53"/>
      <c r="N50" s="279" t="s">
        <v>66</v>
      </c>
      <c r="O50" s="278">
        <f>M50+M51</f>
        <v>0</v>
      </c>
      <c r="P50" s="277">
        <f>U11</f>
        <v>7</v>
      </c>
      <c r="Q50" s="277"/>
      <c r="R50" s="277"/>
      <c r="S50" s="277"/>
      <c r="T50" s="366" t="s">
        <v>175</v>
      </c>
      <c r="U50" s="366"/>
      <c r="V50" s="366"/>
      <c r="W50" s="366"/>
    </row>
    <row r="51" spans="1:23" ht="19.5" customHeight="1">
      <c r="A51" s="275"/>
      <c r="B51" s="363"/>
      <c r="C51" s="276"/>
      <c r="D51" s="276"/>
      <c r="E51" s="277"/>
      <c r="F51" s="277"/>
      <c r="G51" s="277"/>
      <c r="H51" s="277"/>
      <c r="I51" s="278"/>
      <c r="J51" s="279"/>
      <c r="K51" s="53"/>
      <c r="L51" s="53" t="s">
        <v>51</v>
      </c>
      <c r="M51" s="53"/>
      <c r="N51" s="279"/>
      <c r="O51" s="278"/>
      <c r="P51" s="277"/>
      <c r="Q51" s="277"/>
      <c r="R51" s="277"/>
      <c r="S51" s="277"/>
      <c r="T51" s="366"/>
      <c r="U51" s="366"/>
      <c r="V51" s="366"/>
      <c r="W51" s="366"/>
    </row>
    <row r="52" spans="1:23" ht="19.5" customHeight="1">
      <c r="A52" s="52"/>
      <c r="B52" s="51"/>
      <c r="C52" s="58"/>
      <c r="D52" s="58"/>
      <c r="E52" s="11"/>
      <c r="F52" s="11"/>
      <c r="G52" s="11"/>
      <c r="H52" s="11"/>
      <c r="I52" s="55"/>
      <c r="J52" s="56"/>
      <c r="K52" s="53"/>
      <c r="L52" s="53"/>
      <c r="M52" s="53"/>
      <c r="N52" s="56"/>
      <c r="O52" s="55"/>
      <c r="P52" s="11"/>
      <c r="Q52" s="11"/>
      <c r="R52" s="11"/>
      <c r="S52" s="11"/>
      <c r="T52" s="120"/>
      <c r="U52" s="120"/>
      <c r="V52" s="120"/>
      <c r="W52" s="120"/>
    </row>
    <row r="53" spans="1:23" ht="19.5" customHeight="1">
      <c r="A53" s="275" t="s">
        <v>49</v>
      </c>
      <c r="B53" s="363" t="s">
        <v>2</v>
      </c>
      <c r="C53" s="276">
        <v>0.44791666666666669</v>
      </c>
      <c r="D53" s="276"/>
      <c r="E53" s="277">
        <f>B29</f>
        <v>8</v>
      </c>
      <c r="F53" s="277"/>
      <c r="G53" s="277"/>
      <c r="H53" s="277"/>
      <c r="I53" s="278">
        <f>K53+K54</f>
        <v>0</v>
      </c>
      <c r="J53" s="279" t="s">
        <v>67</v>
      </c>
      <c r="K53" s="53"/>
      <c r="L53" s="53" t="s">
        <v>51</v>
      </c>
      <c r="M53" s="53"/>
      <c r="N53" s="279" t="s">
        <v>66</v>
      </c>
      <c r="O53" s="278">
        <f>M53+M54</f>
        <v>0</v>
      </c>
      <c r="P53" s="354" t="str">
        <f>E29</f>
        <v>ＭＯＲＡＮＧＯ栃木フットボールクラブＵ１２</v>
      </c>
      <c r="Q53" s="354"/>
      <c r="R53" s="354"/>
      <c r="S53" s="354"/>
      <c r="T53" s="366" t="s">
        <v>174</v>
      </c>
      <c r="U53" s="366"/>
      <c r="V53" s="366"/>
      <c r="W53" s="366"/>
    </row>
    <row r="54" spans="1:23" ht="19.5" customHeight="1">
      <c r="A54" s="275"/>
      <c r="B54" s="363"/>
      <c r="C54" s="276"/>
      <c r="D54" s="276"/>
      <c r="E54" s="277"/>
      <c r="F54" s="277"/>
      <c r="G54" s="277"/>
      <c r="H54" s="277"/>
      <c r="I54" s="278"/>
      <c r="J54" s="279"/>
      <c r="K54" s="53"/>
      <c r="L54" s="53" t="s">
        <v>51</v>
      </c>
      <c r="M54" s="53"/>
      <c r="N54" s="279"/>
      <c r="O54" s="278"/>
      <c r="P54" s="354"/>
      <c r="Q54" s="354"/>
      <c r="R54" s="354"/>
      <c r="S54" s="354"/>
      <c r="T54" s="366"/>
      <c r="U54" s="366"/>
      <c r="V54" s="366"/>
      <c r="W54" s="366"/>
    </row>
    <row r="55" spans="1:23" ht="19.5" customHeight="1">
      <c r="A55" s="52"/>
      <c r="B55" s="51"/>
      <c r="C55" s="58"/>
      <c r="D55" s="58"/>
      <c r="E55" s="11"/>
      <c r="F55" s="11"/>
      <c r="G55" s="11"/>
      <c r="H55" s="11"/>
      <c r="I55" s="55"/>
      <c r="J55" s="56"/>
      <c r="K55" s="53"/>
      <c r="L55" s="53"/>
      <c r="M55" s="53"/>
      <c r="N55" s="56"/>
      <c r="O55" s="55"/>
      <c r="P55" s="11"/>
      <c r="Q55" s="11"/>
      <c r="R55" s="11"/>
      <c r="S55" s="11"/>
      <c r="T55" s="120"/>
      <c r="U55" s="120"/>
      <c r="V55" s="120"/>
      <c r="W55" s="120"/>
    </row>
    <row r="56" spans="1:23" ht="19.5" customHeight="1">
      <c r="A56" s="275" t="s">
        <v>50</v>
      </c>
      <c r="B56" s="363" t="s">
        <v>2</v>
      </c>
      <c r="C56" s="276">
        <v>0.44791666666666669</v>
      </c>
      <c r="D56" s="276"/>
      <c r="E56" s="277">
        <f>H29</f>
        <v>10</v>
      </c>
      <c r="F56" s="277"/>
      <c r="G56" s="277"/>
      <c r="H56" s="277"/>
      <c r="I56" s="278">
        <f>K56+K57</f>
        <v>0</v>
      </c>
      <c r="J56" s="279" t="s">
        <v>67</v>
      </c>
      <c r="K56" s="53"/>
      <c r="L56" s="53" t="s">
        <v>51</v>
      </c>
      <c r="M56" s="53"/>
      <c r="N56" s="279" t="s">
        <v>66</v>
      </c>
      <c r="O56" s="278">
        <f>M56+M57</f>
        <v>0</v>
      </c>
      <c r="P56" s="277">
        <f>K29</f>
        <v>11</v>
      </c>
      <c r="Q56" s="277"/>
      <c r="R56" s="277"/>
      <c r="S56" s="277"/>
      <c r="T56" s="366" t="s">
        <v>173</v>
      </c>
      <c r="U56" s="366"/>
      <c r="V56" s="366"/>
      <c r="W56" s="366"/>
    </row>
    <row r="57" spans="1:23" ht="19.5" customHeight="1">
      <c r="A57" s="275"/>
      <c r="B57" s="363"/>
      <c r="C57" s="276"/>
      <c r="D57" s="276"/>
      <c r="E57" s="277"/>
      <c r="F57" s="277"/>
      <c r="G57" s="277"/>
      <c r="H57" s="277"/>
      <c r="I57" s="278"/>
      <c r="J57" s="279"/>
      <c r="K57" s="53"/>
      <c r="L57" s="53" t="s">
        <v>51</v>
      </c>
      <c r="M57" s="53"/>
      <c r="N57" s="279"/>
      <c r="O57" s="278"/>
      <c r="P57" s="277"/>
      <c r="Q57" s="277"/>
      <c r="R57" s="277"/>
      <c r="S57" s="277"/>
      <c r="T57" s="366"/>
      <c r="U57" s="366"/>
      <c r="V57" s="366"/>
      <c r="W57" s="366"/>
    </row>
    <row r="58" spans="1:23" ht="19.5" customHeight="1">
      <c r="A58" s="52"/>
      <c r="B58" s="51"/>
      <c r="C58" s="58"/>
      <c r="D58" s="58"/>
      <c r="E58" s="11"/>
      <c r="F58" s="11"/>
      <c r="G58" s="11"/>
      <c r="H58" s="11"/>
      <c r="I58" s="55"/>
      <c r="J58" s="56"/>
      <c r="K58" s="53"/>
      <c r="L58" s="53"/>
      <c r="M58" s="53"/>
      <c r="N58" s="56"/>
      <c r="O58" s="55"/>
      <c r="P58" s="11"/>
      <c r="Q58" s="11"/>
      <c r="R58" s="11"/>
      <c r="S58" s="11"/>
      <c r="T58" s="120"/>
      <c r="U58" s="120"/>
      <c r="V58" s="120"/>
      <c r="W58" s="120"/>
    </row>
    <row r="59" spans="1:23" ht="19.5" customHeight="1">
      <c r="A59" s="275" t="s">
        <v>49</v>
      </c>
      <c r="B59" s="363" t="s">
        <v>3</v>
      </c>
      <c r="C59" s="276">
        <v>0.48958333333333331</v>
      </c>
      <c r="D59" s="276"/>
      <c r="E59" s="277" t="str">
        <f>B11</f>
        <v>ＪＦＣアミスタ市貝（TL5位）</v>
      </c>
      <c r="F59" s="277"/>
      <c r="G59" s="277"/>
      <c r="H59" s="277"/>
      <c r="I59" s="278">
        <f>K59+K60</f>
        <v>0</v>
      </c>
      <c r="J59" s="279" t="s">
        <v>67</v>
      </c>
      <c r="K59" s="53"/>
      <c r="L59" s="53" t="s">
        <v>51</v>
      </c>
      <c r="M59" s="53"/>
      <c r="N59" s="279" t="s">
        <v>66</v>
      </c>
      <c r="O59" s="278">
        <f>M59+M60</f>
        <v>0</v>
      </c>
      <c r="P59" s="277" t="s">
        <v>86</v>
      </c>
      <c r="Q59" s="277"/>
      <c r="R59" s="277"/>
      <c r="S59" s="277"/>
      <c r="T59" s="366" t="s">
        <v>172</v>
      </c>
      <c r="U59" s="366"/>
      <c r="V59" s="366"/>
      <c r="W59" s="366"/>
    </row>
    <row r="60" spans="1:23" ht="19.5" customHeight="1">
      <c r="A60" s="275"/>
      <c r="B60" s="363"/>
      <c r="C60" s="276"/>
      <c r="D60" s="276"/>
      <c r="E60" s="277"/>
      <c r="F60" s="277"/>
      <c r="G60" s="277"/>
      <c r="H60" s="277"/>
      <c r="I60" s="278"/>
      <c r="J60" s="279"/>
      <c r="K60" s="53"/>
      <c r="L60" s="53" t="s">
        <v>51</v>
      </c>
      <c r="M60" s="53"/>
      <c r="N60" s="279"/>
      <c r="O60" s="278"/>
      <c r="P60" s="277"/>
      <c r="Q60" s="277"/>
      <c r="R60" s="277"/>
      <c r="S60" s="277"/>
      <c r="T60" s="366"/>
      <c r="U60" s="366"/>
      <c r="V60" s="366"/>
      <c r="W60" s="366"/>
    </row>
    <row r="61" spans="1:23" ht="19.5" customHeight="1">
      <c r="A61" s="52"/>
      <c r="B61" s="16"/>
      <c r="C61" s="50"/>
      <c r="D61" s="50"/>
      <c r="E61" s="77"/>
      <c r="F61" s="77"/>
      <c r="G61" s="77"/>
      <c r="H61" s="77"/>
      <c r="P61" s="77"/>
      <c r="Q61" s="77"/>
      <c r="R61" s="77"/>
      <c r="S61" s="77"/>
      <c r="T61" s="120"/>
      <c r="U61" s="120"/>
      <c r="V61" s="120"/>
      <c r="W61" s="120"/>
    </row>
    <row r="62" spans="1:23" ht="19.5" customHeight="1">
      <c r="A62" s="275" t="s">
        <v>50</v>
      </c>
      <c r="B62" s="363" t="s">
        <v>3</v>
      </c>
      <c r="C62" s="276">
        <v>0.48958333333333331</v>
      </c>
      <c r="D62" s="276"/>
      <c r="E62" s="277" t="s">
        <v>87</v>
      </c>
      <c r="F62" s="277"/>
      <c r="G62" s="277"/>
      <c r="H62" s="277"/>
      <c r="I62" s="278">
        <f>K62+K63</f>
        <v>0</v>
      </c>
      <c r="J62" s="279" t="s">
        <v>67</v>
      </c>
      <c r="K62" s="53"/>
      <c r="L62" s="53" t="s">
        <v>51</v>
      </c>
      <c r="M62" s="53"/>
      <c r="N62" s="279" t="s">
        <v>66</v>
      </c>
      <c r="O62" s="278">
        <f>M62+M63</f>
        <v>0</v>
      </c>
      <c r="P62" s="275" t="str">
        <f>U29</f>
        <v>TEAMリフレSC（TL4位）</v>
      </c>
      <c r="Q62" s="275"/>
      <c r="R62" s="275"/>
      <c r="S62" s="275"/>
      <c r="T62" s="366" t="s">
        <v>171</v>
      </c>
      <c r="U62" s="366"/>
      <c r="V62" s="366"/>
      <c r="W62" s="366"/>
    </row>
    <row r="63" spans="1:23" ht="19.5" customHeight="1">
      <c r="A63" s="275"/>
      <c r="B63" s="363"/>
      <c r="C63" s="276"/>
      <c r="D63" s="276"/>
      <c r="E63" s="277"/>
      <c r="F63" s="277"/>
      <c r="G63" s="277"/>
      <c r="H63" s="277"/>
      <c r="I63" s="278"/>
      <c r="J63" s="279"/>
      <c r="K63" s="53"/>
      <c r="L63" s="53" t="s">
        <v>51</v>
      </c>
      <c r="M63" s="53"/>
      <c r="N63" s="279"/>
      <c r="O63" s="278"/>
      <c r="P63" s="275"/>
      <c r="Q63" s="275"/>
      <c r="R63" s="275"/>
      <c r="S63" s="275"/>
      <c r="T63" s="366"/>
      <c r="U63" s="366"/>
      <c r="V63" s="366"/>
      <c r="W63" s="366"/>
    </row>
    <row r="64" spans="1:23" ht="19.5" customHeight="1">
      <c r="A64" s="52"/>
      <c r="B64" s="16"/>
      <c r="C64" s="50"/>
      <c r="D64" s="50"/>
      <c r="E64" s="77"/>
      <c r="F64" s="77"/>
      <c r="G64" s="77"/>
      <c r="H64" s="77"/>
      <c r="P64" s="77"/>
      <c r="Q64" s="77"/>
      <c r="R64" s="77"/>
      <c r="S64" s="77"/>
      <c r="T64" s="121"/>
      <c r="U64" s="121"/>
      <c r="V64" s="121"/>
      <c r="W64" s="121"/>
    </row>
    <row r="65" spans="1:23" ht="19.5" customHeight="1">
      <c r="A65" s="275" t="s">
        <v>170</v>
      </c>
      <c r="B65" s="363" t="s">
        <v>4</v>
      </c>
      <c r="C65" s="276">
        <v>0.53125</v>
      </c>
      <c r="D65" s="276"/>
      <c r="E65" s="277" t="s">
        <v>88</v>
      </c>
      <c r="F65" s="277"/>
      <c r="G65" s="277"/>
      <c r="H65" s="277"/>
      <c r="I65" s="278">
        <f>K65+K66</f>
        <v>0</v>
      </c>
      <c r="J65" s="279" t="s">
        <v>67</v>
      </c>
      <c r="K65" s="53"/>
      <c r="L65" s="53" t="s">
        <v>51</v>
      </c>
      <c r="M65" s="53"/>
      <c r="N65" s="279" t="s">
        <v>66</v>
      </c>
      <c r="O65" s="278">
        <f>M65+M66</f>
        <v>0</v>
      </c>
      <c r="P65" s="277" t="s">
        <v>89</v>
      </c>
      <c r="Q65" s="277"/>
      <c r="R65" s="277"/>
      <c r="S65" s="277"/>
      <c r="T65" s="366" t="s">
        <v>169</v>
      </c>
      <c r="U65" s="366"/>
      <c r="V65" s="366"/>
      <c r="W65" s="366"/>
    </row>
    <row r="66" spans="1:23" ht="19.5" customHeight="1">
      <c r="A66" s="275"/>
      <c r="B66" s="363"/>
      <c r="C66" s="276"/>
      <c r="D66" s="276"/>
      <c r="E66" s="277"/>
      <c r="F66" s="277"/>
      <c r="G66" s="277"/>
      <c r="H66" s="277"/>
      <c r="I66" s="278"/>
      <c r="J66" s="279"/>
      <c r="K66" s="53"/>
      <c r="L66" s="53" t="s">
        <v>51</v>
      </c>
      <c r="M66" s="53"/>
      <c r="N66" s="279"/>
      <c r="O66" s="278"/>
      <c r="P66" s="277"/>
      <c r="Q66" s="277"/>
      <c r="R66" s="277"/>
      <c r="S66" s="277"/>
      <c r="T66" s="366"/>
      <c r="U66" s="366"/>
      <c r="V66" s="366"/>
      <c r="W66" s="366"/>
    </row>
    <row r="67" spans="1:23" ht="19.5" customHeight="1">
      <c r="A67" s="50"/>
      <c r="B67" s="16"/>
      <c r="C67" s="50"/>
      <c r="D67" s="50"/>
      <c r="E67" s="77"/>
      <c r="F67" s="77"/>
      <c r="G67" s="77"/>
      <c r="H67" s="77"/>
      <c r="P67" s="77"/>
      <c r="Q67" s="77"/>
      <c r="R67" s="77"/>
      <c r="S67" s="77"/>
      <c r="T67" s="121"/>
      <c r="U67" s="121"/>
      <c r="V67" s="121"/>
      <c r="W67" s="121"/>
    </row>
    <row r="68" spans="1:23" ht="19.5" customHeight="1">
      <c r="A68" s="275" t="s">
        <v>168</v>
      </c>
      <c r="B68" s="363" t="s">
        <v>4</v>
      </c>
      <c r="C68" s="276">
        <v>0.53125</v>
      </c>
      <c r="D68" s="276"/>
      <c r="E68" s="277" t="s">
        <v>90</v>
      </c>
      <c r="F68" s="277"/>
      <c r="G68" s="277"/>
      <c r="H68" s="277"/>
      <c r="I68" s="278">
        <f>K68+K69</f>
        <v>0</v>
      </c>
      <c r="J68" s="279" t="s">
        <v>67</v>
      </c>
      <c r="K68" s="53"/>
      <c r="L68" s="53" t="s">
        <v>51</v>
      </c>
      <c r="M68" s="53"/>
      <c r="N68" s="279" t="s">
        <v>66</v>
      </c>
      <c r="O68" s="278">
        <f>M68+M69</f>
        <v>0</v>
      </c>
      <c r="P68" s="277" t="s">
        <v>91</v>
      </c>
      <c r="Q68" s="277"/>
      <c r="R68" s="277"/>
      <c r="S68" s="277"/>
      <c r="T68" s="366" t="s">
        <v>167</v>
      </c>
      <c r="U68" s="366"/>
      <c r="V68" s="366"/>
      <c r="W68" s="366"/>
    </row>
    <row r="69" spans="1:23" ht="19.5" customHeight="1">
      <c r="A69" s="275"/>
      <c r="B69" s="363"/>
      <c r="C69" s="276"/>
      <c r="D69" s="276"/>
      <c r="E69" s="277"/>
      <c r="F69" s="277"/>
      <c r="G69" s="277"/>
      <c r="H69" s="277"/>
      <c r="I69" s="278"/>
      <c r="J69" s="279"/>
      <c r="K69" s="53"/>
      <c r="L69" s="53" t="s">
        <v>51</v>
      </c>
      <c r="M69" s="53"/>
      <c r="N69" s="279"/>
      <c r="O69" s="278"/>
      <c r="P69" s="277"/>
      <c r="Q69" s="277"/>
      <c r="R69" s="277"/>
      <c r="S69" s="277"/>
      <c r="T69" s="366"/>
      <c r="U69" s="366"/>
      <c r="V69" s="366"/>
      <c r="W69" s="366"/>
    </row>
    <row r="70" spans="1:23" ht="19.5" customHeight="1">
      <c r="T70" s="108"/>
      <c r="U70" s="108"/>
      <c r="V70" s="108"/>
      <c r="W70" s="108"/>
    </row>
    <row r="71" spans="1:23" ht="20.100000000000001" customHeight="1">
      <c r="A71" s="1"/>
      <c r="B71" s="52"/>
      <c r="C71" s="1"/>
      <c r="D71" s="1"/>
      <c r="E71" s="52"/>
      <c r="F71" s="52"/>
      <c r="G71" s="52"/>
      <c r="H71" s="52"/>
      <c r="I71" s="21"/>
      <c r="J71" s="22"/>
      <c r="K71" s="23"/>
      <c r="L71" s="23"/>
      <c r="M71" s="23"/>
      <c r="N71" s="22"/>
      <c r="O71" s="21"/>
      <c r="P71" s="52"/>
      <c r="Q71" s="52"/>
      <c r="R71" s="52"/>
      <c r="S71" s="52"/>
      <c r="T71" s="19"/>
      <c r="U71" s="19"/>
      <c r="V71" s="19"/>
      <c r="W71" s="19"/>
    </row>
    <row r="74" spans="1:23" ht="20.100000000000001" customHeight="1">
      <c r="A74" s="1"/>
      <c r="B74" s="52"/>
      <c r="C74" s="1"/>
      <c r="D74" s="1"/>
      <c r="E74" s="52"/>
      <c r="F74" s="52"/>
      <c r="G74" s="52"/>
      <c r="H74" s="52"/>
      <c r="I74" s="21"/>
      <c r="J74" s="22"/>
      <c r="K74" s="23"/>
      <c r="L74" s="23"/>
      <c r="M74" s="23"/>
      <c r="N74" s="22"/>
      <c r="O74" s="21"/>
      <c r="P74" s="52"/>
      <c r="Q74" s="52"/>
      <c r="R74" s="52"/>
      <c r="S74" s="52"/>
      <c r="T74" s="19"/>
      <c r="U74" s="19"/>
      <c r="V74" s="19"/>
      <c r="W74" s="19"/>
    </row>
    <row r="77" spans="1:23" ht="20.100000000000001" customHeight="1">
      <c r="A77" s="1"/>
      <c r="B77" s="52"/>
      <c r="C77" s="1"/>
      <c r="D77" s="1"/>
      <c r="E77" s="52"/>
      <c r="F77" s="52"/>
      <c r="G77" s="52"/>
      <c r="H77" s="52"/>
      <c r="I77" s="21"/>
      <c r="J77" s="22"/>
      <c r="K77" s="23"/>
      <c r="L77" s="23"/>
      <c r="M77" s="23"/>
      <c r="N77" s="22"/>
      <c r="O77" s="21"/>
      <c r="P77" s="52"/>
      <c r="Q77" s="52"/>
      <c r="R77" s="52"/>
      <c r="S77" s="52"/>
      <c r="T77" s="19"/>
      <c r="U77" s="19"/>
      <c r="V77" s="19"/>
      <c r="W77" s="19"/>
    </row>
    <row r="80" spans="1:23" ht="20.100000000000001" customHeight="1">
      <c r="A80" s="1"/>
      <c r="B80" s="1"/>
      <c r="C80" s="1"/>
      <c r="D80" s="1"/>
      <c r="E80" s="52"/>
      <c r="F80" s="52"/>
      <c r="G80" s="52"/>
      <c r="H80" s="52"/>
      <c r="I80" s="20"/>
      <c r="J80" s="1"/>
      <c r="K80" s="1"/>
      <c r="L80" s="1"/>
      <c r="M80" s="1"/>
      <c r="N80" s="1"/>
      <c r="O80" s="20"/>
      <c r="P80" s="52"/>
      <c r="Q80" s="52"/>
      <c r="R80" s="52"/>
      <c r="S80" s="52"/>
      <c r="T80" s="19"/>
      <c r="U80" s="19"/>
      <c r="V80" s="19"/>
      <c r="W80" s="19"/>
    </row>
    <row r="83" spans="1:19" ht="20.100000000000001" customHeight="1">
      <c r="A83" s="1"/>
      <c r="E83" s="50"/>
      <c r="F83" s="50"/>
      <c r="G83" s="50"/>
      <c r="H83" s="50"/>
      <c r="I83" s="18"/>
      <c r="O83" s="18"/>
      <c r="P83" s="50"/>
      <c r="Q83" s="50"/>
      <c r="R83" s="50"/>
      <c r="S83" s="50"/>
    </row>
  </sheetData>
  <mergeCells count="142">
    <mergeCell ref="T68:W69"/>
    <mergeCell ref="N65:N66"/>
    <mergeCell ref="O65:O66"/>
    <mergeCell ref="P65:S66"/>
    <mergeCell ref="T65:W66"/>
    <mergeCell ref="A68:A69"/>
    <mergeCell ref="B68:B69"/>
    <mergeCell ref="C68:D69"/>
    <mergeCell ref="E68:H69"/>
    <mergeCell ref="I68:I69"/>
    <mergeCell ref="J68:J69"/>
    <mergeCell ref="A65:A66"/>
    <mergeCell ref="B65:B66"/>
    <mergeCell ref="C65:D66"/>
    <mergeCell ref="E65:H66"/>
    <mergeCell ref="I65:I66"/>
    <mergeCell ref="J65:J66"/>
    <mergeCell ref="N68:N69"/>
    <mergeCell ref="O68:O69"/>
    <mergeCell ref="P68:S69"/>
    <mergeCell ref="T59:W60"/>
    <mergeCell ref="A62:A63"/>
    <mergeCell ref="B62:B63"/>
    <mergeCell ref="C62:D63"/>
    <mergeCell ref="E62:H63"/>
    <mergeCell ref="I62:I63"/>
    <mergeCell ref="J62:J63"/>
    <mergeCell ref="N62:N63"/>
    <mergeCell ref="O62:O63"/>
    <mergeCell ref="P62:S63"/>
    <mergeCell ref="T62:W63"/>
    <mergeCell ref="A59:A60"/>
    <mergeCell ref="B59:B60"/>
    <mergeCell ref="C59:D60"/>
    <mergeCell ref="E59:H60"/>
    <mergeCell ref="I59:I60"/>
    <mergeCell ref="J59:J60"/>
    <mergeCell ref="N59:N60"/>
    <mergeCell ref="O59:O60"/>
    <mergeCell ref="P59:S60"/>
    <mergeCell ref="T53:W54"/>
    <mergeCell ref="A56:A57"/>
    <mergeCell ref="B56:B57"/>
    <mergeCell ref="C56:D57"/>
    <mergeCell ref="E56:H57"/>
    <mergeCell ref="I56:I57"/>
    <mergeCell ref="J56:J57"/>
    <mergeCell ref="N56:N57"/>
    <mergeCell ref="O56:O57"/>
    <mergeCell ref="P56:S57"/>
    <mergeCell ref="T56:W57"/>
    <mergeCell ref="A53:A54"/>
    <mergeCell ref="B53:B54"/>
    <mergeCell ref="C53:D54"/>
    <mergeCell ref="E53:H54"/>
    <mergeCell ref="I53:I54"/>
    <mergeCell ref="J53:J54"/>
    <mergeCell ref="N53:N54"/>
    <mergeCell ref="O53:O54"/>
    <mergeCell ref="P53:S54"/>
    <mergeCell ref="T47:W48"/>
    <mergeCell ref="A50:A51"/>
    <mergeCell ref="B50:B51"/>
    <mergeCell ref="C50:D51"/>
    <mergeCell ref="E50:H51"/>
    <mergeCell ref="I50:I51"/>
    <mergeCell ref="J50:J51"/>
    <mergeCell ref="N50:N51"/>
    <mergeCell ref="O50:O51"/>
    <mergeCell ref="P50:S51"/>
    <mergeCell ref="T50:W51"/>
    <mergeCell ref="A47:A48"/>
    <mergeCell ref="B47:B48"/>
    <mergeCell ref="C47:D48"/>
    <mergeCell ref="E47:H48"/>
    <mergeCell ref="I47:I48"/>
    <mergeCell ref="J47:J48"/>
    <mergeCell ref="N47:N48"/>
    <mergeCell ref="O47:O48"/>
    <mergeCell ref="P47:S48"/>
    <mergeCell ref="N41:N42"/>
    <mergeCell ref="O41:O42"/>
    <mergeCell ref="P41:S42"/>
    <mergeCell ref="T41:W42"/>
    <mergeCell ref="A44:A45"/>
    <mergeCell ref="B44:B45"/>
    <mergeCell ref="C44:D45"/>
    <mergeCell ref="E44:H45"/>
    <mergeCell ref="I44:I45"/>
    <mergeCell ref="J44:J45"/>
    <mergeCell ref="A41:A42"/>
    <mergeCell ref="B41:B42"/>
    <mergeCell ref="C41:D42"/>
    <mergeCell ref="E41:H42"/>
    <mergeCell ref="I41:I42"/>
    <mergeCell ref="J41:J42"/>
    <mergeCell ref="N44:N45"/>
    <mergeCell ref="O44:O45"/>
    <mergeCell ref="P44:S45"/>
    <mergeCell ref="T44:W45"/>
    <mergeCell ref="U28:V28"/>
    <mergeCell ref="B29:C38"/>
    <mergeCell ref="E29:F38"/>
    <mergeCell ref="H29:I38"/>
    <mergeCell ref="K29:L38"/>
    <mergeCell ref="O29:P38"/>
    <mergeCell ref="R29:S38"/>
    <mergeCell ref="U29:V38"/>
    <mergeCell ref="B28:C28"/>
    <mergeCell ref="E28:F28"/>
    <mergeCell ref="H28:I28"/>
    <mergeCell ref="K28:L28"/>
    <mergeCell ref="O28:P28"/>
    <mergeCell ref="R28:S28"/>
    <mergeCell ref="J22:N22"/>
    <mergeCell ref="E24:I24"/>
    <mergeCell ref="R24:U24"/>
    <mergeCell ref="C26:E26"/>
    <mergeCell ref="I26:K26"/>
    <mergeCell ref="P26:R26"/>
    <mergeCell ref="R10:S10"/>
    <mergeCell ref="U10:V10"/>
    <mergeCell ref="B11:C20"/>
    <mergeCell ref="E11:F20"/>
    <mergeCell ref="H11:I20"/>
    <mergeCell ref="L11:M20"/>
    <mergeCell ref="O11:P20"/>
    <mergeCell ref="R11:S20"/>
    <mergeCell ref="U11:V20"/>
    <mergeCell ref="O1:Q1"/>
    <mergeCell ref="R1:W1"/>
    <mergeCell ref="J3:N3"/>
    <mergeCell ref="C6:F6"/>
    <mergeCell ref="O6:S6"/>
    <mergeCell ref="F8:H8"/>
    <mergeCell ref="M8:O8"/>
    <mergeCell ref="S8:U8"/>
    <mergeCell ref="B10:C10"/>
    <mergeCell ref="E10:F10"/>
    <mergeCell ref="H10:I10"/>
    <mergeCell ref="L10:M10"/>
    <mergeCell ref="O10:P10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57" firstPageNumber="4294963191" orientation="portrait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3"/>
    <pageSetUpPr fitToPage="1"/>
  </sheetPr>
  <dimension ref="A1:W83"/>
  <sheetViews>
    <sheetView view="pageBreakPreview" zoomScaleNormal="100" zoomScaleSheetLayoutView="100" workbookViewId="0"/>
  </sheetViews>
  <sheetFormatPr defaultRowHeight="13.5"/>
  <cols>
    <col min="1" max="23" width="5.625" customWidth="1"/>
    <col min="249" max="273" width="5.625" customWidth="1"/>
    <col min="505" max="529" width="5.625" customWidth="1"/>
    <col min="761" max="785" width="5.625" customWidth="1"/>
    <col min="1017" max="1041" width="5.625" customWidth="1"/>
    <col min="1273" max="1297" width="5.625" customWidth="1"/>
    <col min="1529" max="1553" width="5.625" customWidth="1"/>
    <col min="1785" max="1809" width="5.625" customWidth="1"/>
    <col min="2041" max="2065" width="5.625" customWidth="1"/>
    <col min="2297" max="2321" width="5.625" customWidth="1"/>
    <col min="2553" max="2577" width="5.625" customWidth="1"/>
    <col min="2809" max="2833" width="5.625" customWidth="1"/>
    <col min="3065" max="3089" width="5.625" customWidth="1"/>
    <col min="3321" max="3345" width="5.625" customWidth="1"/>
    <col min="3577" max="3601" width="5.625" customWidth="1"/>
    <col min="3833" max="3857" width="5.625" customWidth="1"/>
    <col min="4089" max="4113" width="5.625" customWidth="1"/>
    <col min="4345" max="4369" width="5.625" customWidth="1"/>
    <col min="4601" max="4625" width="5.625" customWidth="1"/>
    <col min="4857" max="4881" width="5.625" customWidth="1"/>
    <col min="5113" max="5137" width="5.625" customWidth="1"/>
    <col min="5369" max="5393" width="5.625" customWidth="1"/>
    <col min="5625" max="5649" width="5.625" customWidth="1"/>
    <col min="5881" max="5905" width="5.625" customWidth="1"/>
    <col min="6137" max="6161" width="5.625" customWidth="1"/>
    <col min="6393" max="6417" width="5.625" customWidth="1"/>
    <col min="6649" max="6673" width="5.625" customWidth="1"/>
    <col min="6905" max="6929" width="5.625" customWidth="1"/>
    <col min="7161" max="7185" width="5.625" customWidth="1"/>
    <col min="7417" max="7441" width="5.625" customWidth="1"/>
    <col min="7673" max="7697" width="5.625" customWidth="1"/>
    <col min="7929" max="7953" width="5.625" customWidth="1"/>
    <col min="8185" max="8209" width="5.625" customWidth="1"/>
    <col min="8441" max="8465" width="5.625" customWidth="1"/>
    <col min="8697" max="8721" width="5.625" customWidth="1"/>
    <col min="8953" max="8977" width="5.625" customWidth="1"/>
    <col min="9209" max="9233" width="5.625" customWidth="1"/>
    <col min="9465" max="9489" width="5.625" customWidth="1"/>
    <col min="9721" max="9745" width="5.625" customWidth="1"/>
    <col min="9977" max="10001" width="5.625" customWidth="1"/>
    <col min="10233" max="10257" width="5.625" customWidth="1"/>
    <col min="10489" max="10513" width="5.625" customWidth="1"/>
    <col min="10745" max="10769" width="5.625" customWidth="1"/>
    <col min="11001" max="11025" width="5.625" customWidth="1"/>
    <col min="11257" max="11281" width="5.625" customWidth="1"/>
    <col min="11513" max="11537" width="5.625" customWidth="1"/>
    <col min="11769" max="11793" width="5.625" customWidth="1"/>
    <col min="12025" max="12049" width="5.625" customWidth="1"/>
    <col min="12281" max="12305" width="5.625" customWidth="1"/>
    <col min="12537" max="12561" width="5.625" customWidth="1"/>
    <col min="12793" max="12817" width="5.625" customWidth="1"/>
    <col min="13049" max="13073" width="5.625" customWidth="1"/>
    <col min="13305" max="13329" width="5.625" customWidth="1"/>
    <col min="13561" max="13585" width="5.625" customWidth="1"/>
    <col min="13817" max="13841" width="5.625" customWidth="1"/>
    <col min="14073" max="14097" width="5.625" customWidth="1"/>
    <col min="14329" max="14353" width="5.625" customWidth="1"/>
    <col min="14585" max="14609" width="5.625" customWidth="1"/>
    <col min="14841" max="14865" width="5.625" customWidth="1"/>
    <col min="15097" max="15121" width="5.625" customWidth="1"/>
    <col min="15353" max="15377" width="5.625" customWidth="1"/>
    <col min="15609" max="15633" width="5.625" customWidth="1"/>
    <col min="15865" max="15889" width="5.625" customWidth="1"/>
    <col min="16121" max="16145" width="5.625" customWidth="1"/>
  </cols>
  <sheetData>
    <row r="1" spans="1:23" ht="25.15" customHeight="1">
      <c r="A1" s="26" t="str">
        <f>QUALIER組合せ!J3</f>
        <v>■第2日　6月7日　3・4回戦</v>
      </c>
      <c r="B1" s="119"/>
      <c r="C1" s="119"/>
      <c r="D1" s="119"/>
      <c r="E1" s="122"/>
      <c r="F1" s="119"/>
      <c r="G1" s="119"/>
      <c r="H1" s="119"/>
      <c r="J1" s="119"/>
      <c r="K1" s="119"/>
      <c r="L1" s="119"/>
      <c r="M1" s="119"/>
      <c r="N1" s="26"/>
      <c r="O1" s="291" t="s">
        <v>188</v>
      </c>
      <c r="P1" s="291"/>
      <c r="Q1" s="291"/>
      <c r="R1" s="281" t="str">
        <f>QUALIER組合せ!I7</f>
        <v>ハートフル保険フィールド</v>
      </c>
      <c r="S1" s="281"/>
      <c r="T1" s="281"/>
      <c r="U1" s="281"/>
      <c r="V1" s="281"/>
      <c r="W1" s="281"/>
    </row>
    <row r="2" spans="1:23" ht="25.15" customHeight="1">
      <c r="A2" s="118"/>
      <c r="B2" s="118"/>
      <c r="C2" s="118"/>
      <c r="D2" s="118"/>
      <c r="E2" s="117"/>
      <c r="F2" s="63"/>
      <c r="G2" s="63"/>
      <c r="H2" s="63"/>
      <c r="J2" s="63"/>
      <c r="K2" s="63"/>
      <c r="L2" s="63"/>
      <c r="M2" s="63"/>
      <c r="N2" s="26"/>
      <c r="O2" s="61"/>
      <c r="P2" s="61"/>
      <c r="Q2" s="61"/>
      <c r="R2" s="119"/>
      <c r="S2" s="119"/>
      <c r="T2" s="119"/>
      <c r="U2" s="119"/>
      <c r="V2" s="119"/>
      <c r="W2" s="119"/>
    </row>
    <row r="3" spans="1:23" ht="19.5" customHeight="1">
      <c r="A3" s="118"/>
      <c r="B3" s="118"/>
      <c r="C3" s="118"/>
      <c r="D3" s="118"/>
      <c r="E3" s="117"/>
      <c r="F3" s="63"/>
      <c r="G3" s="63"/>
      <c r="H3" s="63"/>
      <c r="J3" s="360" t="s">
        <v>108</v>
      </c>
      <c r="K3" s="361"/>
      <c r="L3" s="361"/>
      <c r="M3" s="361"/>
      <c r="N3" s="362"/>
      <c r="O3" s="61"/>
      <c r="P3" s="61"/>
      <c r="Q3" s="61"/>
      <c r="R3" s="63"/>
      <c r="S3" s="63"/>
      <c r="T3" s="63"/>
      <c r="U3" s="63"/>
      <c r="V3" s="63"/>
      <c r="W3" s="63"/>
    </row>
    <row r="4" spans="1:23" ht="19.5" customHeight="1">
      <c r="A4" s="1"/>
      <c r="B4" s="75"/>
      <c r="C4" s="75"/>
      <c r="D4" s="116"/>
      <c r="E4" s="116"/>
      <c r="F4" s="75"/>
      <c r="G4" s="74"/>
      <c r="H4" s="75"/>
      <c r="I4" s="75"/>
      <c r="J4" s="74"/>
      <c r="K4" s="74"/>
      <c r="L4" s="54"/>
      <c r="M4" s="54"/>
      <c r="N4" s="74"/>
      <c r="O4" s="114"/>
      <c r="P4" s="116"/>
      <c r="Q4" s="116"/>
      <c r="R4" s="116"/>
      <c r="S4" s="54"/>
      <c r="T4" s="74"/>
      <c r="U4" s="75"/>
      <c r="V4" s="75"/>
    </row>
    <row r="5" spans="1:23" ht="19.5" customHeight="1">
      <c r="A5" s="10"/>
      <c r="B5" s="10"/>
      <c r="C5" s="64"/>
      <c r="D5" s="64"/>
      <c r="E5" s="65"/>
      <c r="F5" s="64"/>
      <c r="G5" s="10"/>
      <c r="H5" s="10"/>
      <c r="I5" s="27"/>
      <c r="J5" s="12"/>
      <c r="K5" s="12"/>
      <c r="L5" s="27"/>
      <c r="M5" s="10"/>
      <c r="N5" s="10"/>
      <c r="O5" s="64"/>
      <c r="P5" s="64"/>
      <c r="Q5" s="65"/>
      <c r="R5" s="64"/>
      <c r="S5" s="64"/>
      <c r="T5" s="10"/>
      <c r="U5" s="10"/>
      <c r="V5" s="10"/>
    </row>
    <row r="6" spans="1:23" ht="19.5" customHeight="1">
      <c r="A6" s="6"/>
      <c r="B6" s="6"/>
      <c r="C6" s="343" t="s">
        <v>183</v>
      </c>
      <c r="D6" s="344"/>
      <c r="E6" s="344"/>
      <c r="F6" s="345"/>
      <c r="G6" s="6"/>
      <c r="H6" s="6"/>
      <c r="I6" s="6"/>
      <c r="J6" s="6"/>
      <c r="K6" s="6"/>
      <c r="L6" s="6"/>
      <c r="M6" s="6"/>
      <c r="N6" s="66"/>
      <c r="O6" s="343" t="s">
        <v>182</v>
      </c>
      <c r="P6" s="344"/>
      <c r="Q6" s="344"/>
      <c r="R6" s="344"/>
      <c r="S6" s="345"/>
      <c r="T6" s="6"/>
      <c r="U6" s="6"/>
      <c r="V6" s="6"/>
    </row>
    <row r="7" spans="1:23" ht="19.5" customHeight="1">
      <c r="A7" s="6"/>
      <c r="B7" s="6"/>
      <c r="C7" s="71"/>
      <c r="D7" s="6"/>
      <c r="E7" s="6"/>
      <c r="F7" s="68"/>
      <c r="G7" s="67"/>
      <c r="H7" s="67"/>
      <c r="I7" s="6"/>
      <c r="J7" s="6"/>
      <c r="K7" s="6"/>
      <c r="L7" s="6"/>
      <c r="M7" s="6"/>
      <c r="N7" s="68"/>
      <c r="O7" s="67"/>
      <c r="P7" s="6"/>
      <c r="Q7" s="6"/>
      <c r="R7" s="6"/>
      <c r="S7" s="68"/>
      <c r="T7" s="67"/>
      <c r="U7" s="67"/>
      <c r="V7" s="6"/>
    </row>
    <row r="8" spans="1:23" ht="19.5" customHeight="1">
      <c r="A8" s="6"/>
      <c r="B8" s="11"/>
      <c r="C8" s="70"/>
      <c r="D8" s="6"/>
      <c r="E8" s="66"/>
      <c r="F8" s="343" t="s">
        <v>73</v>
      </c>
      <c r="G8" s="344"/>
      <c r="H8" s="345"/>
      <c r="I8" s="71"/>
      <c r="J8" s="6"/>
      <c r="K8" s="6"/>
      <c r="L8" s="66"/>
      <c r="M8" s="343" t="s">
        <v>71</v>
      </c>
      <c r="N8" s="344"/>
      <c r="O8" s="345"/>
      <c r="P8" s="11"/>
      <c r="Q8" s="6"/>
      <c r="R8" s="66"/>
      <c r="S8" s="343" t="s">
        <v>70</v>
      </c>
      <c r="T8" s="344"/>
      <c r="U8" s="345"/>
      <c r="V8" s="6"/>
    </row>
    <row r="9" spans="1:23" ht="19.5" customHeight="1">
      <c r="A9" s="1"/>
      <c r="B9" s="1"/>
      <c r="C9" s="25"/>
      <c r="D9" s="1"/>
      <c r="E9" s="24"/>
      <c r="F9" s="90"/>
      <c r="G9" s="52"/>
      <c r="H9" s="113"/>
      <c r="I9" s="25"/>
      <c r="J9" s="1"/>
      <c r="K9" s="1"/>
      <c r="L9" s="24"/>
      <c r="M9" s="90"/>
      <c r="N9" s="52"/>
      <c r="O9" s="113"/>
      <c r="P9" s="1"/>
      <c r="Q9" s="1"/>
      <c r="R9" s="1"/>
      <c r="S9" s="90"/>
      <c r="T9" s="52"/>
      <c r="U9" s="113"/>
      <c r="V9" s="1"/>
    </row>
    <row r="10" spans="1:23" ht="19.5" customHeight="1">
      <c r="A10" s="1"/>
      <c r="B10" s="275">
        <v>1</v>
      </c>
      <c r="C10" s="275"/>
      <c r="D10" s="1"/>
      <c r="E10" s="275">
        <v>2</v>
      </c>
      <c r="F10" s="275"/>
      <c r="G10" s="1"/>
      <c r="H10" s="275">
        <v>3</v>
      </c>
      <c r="I10" s="275"/>
      <c r="J10" s="1"/>
      <c r="K10" s="1"/>
      <c r="L10" s="275">
        <v>4</v>
      </c>
      <c r="M10" s="275"/>
      <c r="N10" s="1"/>
      <c r="O10" s="275">
        <v>5</v>
      </c>
      <c r="P10" s="275"/>
      <c r="Q10" s="1"/>
      <c r="R10" s="275">
        <v>6</v>
      </c>
      <c r="S10" s="275"/>
      <c r="T10" s="1"/>
      <c r="U10" s="275">
        <v>7</v>
      </c>
      <c r="V10" s="275"/>
    </row>
    <row r="11" spans="1:23" ht="19.5" customHeight="1">
      <c r="A11" s="1"/>
      <c r="B11" s="368" t="str">
        <f>QUALIER組合せ!AD184</f>
        <v>栃木SCU-12（TL2位）</v>
      </c>
      <c r="C11" s="368"/>
      <c r="D11" s="74"/>
      <c r="E11" s="364">
        <v>2</v>
      </c>
      <c r="F11" s="364"/>
      <c r="G11" s="78"/>
      <c r="H11" s="364">
        <v>3</v>
      </c>
      <c r="I11" s="364"/>
      <c r="J11" s="78"/>
      <c r="K11" s="78"/>
      <c r="L11" s="364">
        <v>4</v>
      </c>
      <c r="M11" s="364"/>
      <c r="N11" s="78"/>
      <c r="O11" s="364">
        <v>5</v>
      </c>
      <c r="P11" s="364"/>
      <c r="Q11" s="78"/>
      <c r="R11" s="365" t="str">
        <f>QUALIER組合せ!AD150</f>
        <v>Ｋ－ＷＥＳＴ．ＦＣ２００１</v>
      </c>
      <c r="S11" s="365"/>
      <c r="T11" s="78"/>
      <c r="U11" s="364">
        <v>7</v>
      </c>
      <c r="V11" s="364"/>
    </row>
    <row r="12" spans="1:23" ht="19.5" customHeight="1">
      <c r="A12" s="1"/>
      <c r="B12" s="368"/>
      <c r="C12" s="368"/>
      <c r="D12" s="114"/>
      <c r="E12" s="364"/>
      <c r="F12" s="364"/>
      <c r="G12" s="115"/>
      <c r="H12" s="364"/>
      <c r="I12" s="364"/>
      <c r="J12" s="115"/>
      <c r="K12" s="78"/>
      <c r="L12" s="364"/>
      <c r="M12" s="364"/>
      <c r="N12" s="115"/>
      <c r="O12" s="364"/>
      <c r="P12" s="364"/>
      <c r="Q12" s="115"/>
      <c r="R12" s="365"/>
      <c r="S12" s="365"/>
      <c r="T12" s="115"/>
      <c r="U12" s="364"/>
      <c r="V12" s="364"/>
      <c r="W12" s="115"/>
    </row>
    <row r="13" spans="1:23" ht="19.5" customHeight="1">
      <c r="A13" s="1"/>
      <c r="B13" s="368"/>
      <c r="C13" s="368"/>
      <c r="D13" s="114"/>
      <c r="E13" s="364"/>
      <c r="F13" s="364"/>
      <c r="G13" s="115"/>
      <c r="H13" s="364"/>
      <c r="I13" s="364"/>
      <c r="J13" s="115"/>
      <c r="K13" s="78"/>
      <c r="L13" s="364"/>
      <c r="M13" s="364"/>
      <c r="N13" s="115"/>
      <c r="O13" s="364"/>
      <c r="P13" s="364"/>
      <c r="Q13" s="115"/>
      <c r="R13" s="365"/>
      <c r="S13" s="365"/>
      <c r="T13" s="115"/>
      <c r="U13" s="364"/>
      <c r="V13" s="364"/>
      <c r="W13" s="115"/>
    </row>
    <row r="14" spans="1:23" ht="19.5" customHeight="1">
      <c r="A14" s="1"/>
      <c r="B14" s="368"/>
      <c r="C14" s="368"/>
      <c r="D14" s="114"/>
      <c r="E14" s="364"/>
      <c r="F14" s="364"/>
      <c r="G14" s="115"/>
      <c r="H14" s="364"/>
      <c r="I14" s="364"/>
      <c r="J14" s="115"/>
      <c r="K14" s="78"/>
      <c r="L14" s="364"/>
      <c r="M14" s="364"/>
      <c r="N14" s="115"/>
      <c r="O14" s="364"/>
      <c r="P14" s="364"/>
      <c r="Q14" s="115"/>
      <c r="R14" s="365"/>
      <c r="S14" s="365"/>
      <c r="T14" s="115"/>
      <c r="U14" s="364"/>
      <c r="V14" s="364"/>
      <c r="W14" s="115"/>
    </row>
    <row r="15" spans="1:23" ht="19.5" customHeight="1">
      <c r="A15" s="1"/>
      <c r="B15" s="368"/>
      <c r="C15" s="368"/>
      <c r="D15" s="114"/>
      <c r="E15" s="364"/>
      <c r="F15" s="364"/>
      <c r="G15" s="115"/>
      <c r="H15" s="364"/>
      <c r="I15" s="364"/>
      <c r="J15" s="115"/>
      <c r="K15" s="78"/>
      <c r="L15" s="364"/>
      <c r="M15" s="364"/>
      <c r="N15" s="115"/>
      <c r="O15" s="364"/>
      <c r="P15" s="364"/>
      <c r="Q15" s="115"/>
      <c r="R15" s="365"/>
      <c r="S15" s="365"/>
      <c r="T15" s="115"/>
      <c r="U15" s="364"/>
      <c r="V15" s="364"/>
      <c r="W15" s="115"/>
    </row>
    <row r="16" spans="1:23" ht="19.5" customHeight="1">
      <c r="A16" s="1"/>
      <c r="B16" s="368"/>
      <c r="C16" s="368"/>
      <c r="D16" s="114"/>
      <c r="E16" s="364"/>
      <c r="F16" s="364"/>
      <c r="G16" s="115"/>
      <c r="H16" s="364"/>
      <c r="I16" s="364"/>
      <c r="J16" s="115"/>
      <c r="K16" s="78"/>
      <c r="L16" s="364"/>
      <c r="M16" s="364"/>
      <c r="N16" s="115"/>
      <c r="O16" s="364"/>
      <c r="P16" s="364"/>
      <c r="Q16" s="115"/>
      <c r="R16" s="365"/>
      <c r="S16" s="365"/>
      <c r="T16" s="115"/>
      <c r="U16" s="364"/>
      <c r="V16" s="364"/>
      <c r="W16" s="115"/>
    </row>
    <row r="17" spans="1:23" ht="19.5" customHeight="1">
      <c r="A17" s="1"/>
      <c r="B17" s="368"/>
      <c r="C17" s="368"/>
      <c r="D17" s="114"/>
      <c r="E17" s="364"/>
      <c r="F17" s="364"/>
      <c r="G17" s="115"/>
      <c r="H17" s="364"/>
      <c r="I17" s="364"/>
      <c r="J17" s="115"/>
      <c r="K17" s="78"/>
      <c r="L17" s="364"/>
      <c r="M17" s="364"/>
      <c r="N17" s="115"/>
      <c r="O17" s="364"/>
      <c r="P17" s="364"/>
      <c r="Q17" s="115"/>
      <c r="R17" s="365"/>
      <c r="S17" s="365"/>
      <c r="T17" s="115"/>
      <c r="U17" s="364"/>
      <c r="V17" s="364"/>
      <c r="W17" s="115"/>
    </row>
    <row r="18" spans="1:23" ht="19.5" customHeight="1">
      <c r="A18" s="1"/>
      <c r="B18" s="368"/>
      <c r="C18" s="368"/>
      <c r="D18" s="114"/>
      <c r="E18" s="364"/>
      <c r="F18" s="364"/>
      <c r="G18" s="115"/>
      <c r="H18" s="364"/>
      <c r="I18" s="364"/>
      <c r="J18" s="115"/>
      <c r="K18" s="78"/>
      <c r="L18" s="364"/>
      <c r="M18" s="364"/>
      <c r="N18" s="115"/>
      <c r="O18" s="364"/>
      <c r="P18" s="364"/>
      <c r="Q18" s="115"/>
      <c r="R18" s="365"/>
      <c r="S18" s="365"/>
      <c r="T18" s="115"/>
      <c r="U18" s="364"/>
      <c r="V18" s="364"/>
      <c r="W18" s="115"/>
    </row>
    <row r="19" spans="1:23" ht="19.5" customHeight="1">
      <c r="A19" s="1"/>
      <c r="B19" s="368"/>
      <c r="C19" s="368"/>
      <c r="D19" s="114"/>
      <c r="E19" s="364"/>
      <c r="F19" s="364"/>
      <c r="G19" s="115"/>
      <c r="H19" s="364"/>
      <c r="I19" s="364"/>
      <c r="J19" s="115"/>
      <c r="K19" s="78"/>
      <c r="L19" s="364"/>
      <c r="M19" s="364"/>
      <c r="N19" s="115"/>
      <c r="O19" s="364"/>
      <c r="P19" s="364"/>
      <c r="Q19" s="115"/>
      <c r="R19" s="365"/>
      <c r="S19" s="365"/>
      <c r="T19" s="115"/>
      <c r="U19" s="364"/>
      <c r="V19" s="364"/>
      <c r="W19" s="115"/>
    </row>
    <row r="20" spans="1:23" ht="19.5" customHeight="1">
      <c r="A20" s="1"/>
      <c r="B20" s="368"/>
      <c r="C20" s="368"/>
      <c r="D20" s="114"/>
      <c r="E20" s="364"/>
      <c r="F20" s="364"/>
      <c r="G20" s="115"/>
      <c r="H20" s="364"/>
      <c r="I20" s="364"/>
      <c r="J20" s="115"/>
      <c r="K20" s="78"/>
      <c r="L20" s="364"/>
      <c r="M20" s="364"/>
      <c r="N20" s="115"/>
      <c r="O20" s="364"/>
      <c r="P20" s="364"/>
      <c r="Q20" s="115"/>
      <c r="R20" s="365"/>
      <c r="S20" s="365"/>
      <c r="T20" s="115"/>
      <c r="U20" s="364"/>
      <c r="V20" s="364"/>
      <c r="W20" s="115"/>
    </row>
    <row r="21" spans="1:23" ht="19.5" customHeight="1">
      <c r="A21" s="1"/>
      <c r="B21" s="115"/>
      <c r="C21" s="114"/>
      <c r="D21" s="114"/>
      <c r="E21" s="74"/>
      <c r="F21" s="115"/>
      <c r="G21" s="115"/>
      <c r="H21" s="78"/>
      <c r="I21" s="115"/>
      <c r="J21" s="115"/>
      <c r="K21" s="78"/>
      <c r="L21" s="78"/>
      <c r="M21" s="115"/>
      <c r="N21" s="115"/>
      <c r="O21" s="78"/>
      <c r="P21" s="115"/>
      <c r="Q21" s="115"/>
      <c r="R21" s="78"/>
      <c r="S21" s="115"/>
      <c r="T21" s="115"/>
      <c r="U21" s="78"/>
      <c r="V21" s="115"/>
      <c r="W21" s="115"/>
    </row>
    <row r="22" spans="1:23" ht="19.5" customHeight="1">
      <c r="G22" s="83"/>
      <c r="H22" s="83"/>
      <c r="J22" s="360" t="s">
        <v>109</v>
      </c>
      <c r="K22" s="361"/>
      <c r="L22" s="361"/>
      <c r="M22" s="361"/>
      <c r="N22" s="362"/>
      <c r="S22" s="83"/>
      <c r="T22" s="83"/>
      <c r="U22" s="83"/>
    </row>
    <row r="23" spans="1:23" ht="19.5" customHeight="1">
      <c r="A23" s="10"/>
      <c r="B23" s="10"/>
      <c r="C23" s="10"/>
      <c r="D23" s="10"/>
      <c r="E23" s="64"/>
      <c r="F23" s="64"/>
      <c r="G23" s="64"/>
      <c r="H23" s="65"/>
      <c r="I23" s="64"/>
      <c r="J23" s="10"/>
      <c r="K23" s="27"/>
      <c r="L23" s="27"/>
      <c r="M23" s="12"/>
      <c r="N23" s="12"/>
      <c r="O23" s="27"/>
      <c r="P23" s="10"/>
      <c r="Q23" s="10"/>
      <c r="R23" s="64"/>
      <c r="S23" s="64"/>
      <c r="T23" s="65"/>
      <c r="U23" s="64"/>
      <c r="V23" s="10"/>
    </row>
    <row r="24" spans="1:23" ht="19.5" customHeight="1">
      <c r="A24" s="6"/>
      <c r="B24" s="6"/>
      <c r="C24" s="6"/>
      <c r="D24" s="66"/>
      <c r="E24" s="343" t="s">
        <v>68</v>
      </c>
      <c r="F24" s="344"/>
      <c r="G24" s="344"/>
      <c r="H24" s="344"/>
      <c r="I24" s="345"/>
      <c r="J24" s="6"/>
      <c r="K24" s="6"/>
      <c r="L24" s="6"/>
      <c r="M24" s="6"/>
      <c r="N24" s="6"/>
      <c r="O24" s="6"/>
      <c r="P24" s="6"/>
      <c r="Q24" s="66"/>
      <c r="R24" s="343" t="s">
        <v>69</v>
      </c>
      <c r="S24" s="344"/>
      <c r="T24" s="344"/>
      <c r="U24" s="345"/>
      <c r="V24" s="71"/>
    </row>
    <row r="25" spans="1:23" ht="19.5" customHeight="1">
      <c r="A25" s="6"/>
      <c r="B25" s="6"/>
      <c r="C25" s="67"/>
      <c r="D25" s="68"/>
      <c r="E25" s="6"/>
      <c r="F25" s="6"/>
      <c r="G25" s="6"/>
      <c r="H25" s="6"/>
      <c r="I25" s="68"/>
      <c r="J25" s="67"/>
      <c r="K25" s="67"/>
      <c r="L25" s="6"/>
      <c r="M25" s="6"/>
      <c r="N25" s="6"/>
      <c r="O25" s="6"/>
      <c r="P25" s="6"/>
      <c r="Q25" s="68"/>
      <c r="R25" s="67"/>
      <c r="S25" s="6"/>
      <c r="T25" s="6"/>
      <c r="U25" s="6"/>
      <c r="V25" s="71"/>
    </row>
    <row r="26" spans="1:23" ht="19.5" customHeight="1">
      <c r="A26" s="6"/>
      <c r="B26" s="66"/>
      <c r="C26" s="343" t="s">
        <v>180</v>
      </c>
      <c r="D26" s="344"/>
      <c r="E26" s="345"/>
      <c r="F26" s="70"/>
      <c r="G26" s="6"/>
      <c r="H26" s="66"/>
      <c r="I26" s="343" t="s">
        <v>74</v>
      </c>
      <c r="J26" s="344"/>
      <c r="K26" s="345"/>
      <c r="L26" s="71"/>
      <c r="M26" s="6"/>
      <c r="N26" s="6"/>
      <c r="O26" s="66"/>
      <c r="P26" s="343" t="s">
        <v>72</v>
      </c>
      <c r="Q26" s="344"/>
      <c r="R26" s="345"/>
      <c r="S26" s="11"/>
      <c r="T26" s="6"/>
      <c r="U26" s="6"/>
      <c r="V26" s="71"/>
    </row>
    <row r="27" spans="1:23" ht="19.5" customHeight="1">
      <c r="A27" s="1"/>
      <c r="B27" s="24"/>
      <c r="C27" s="90"/>
      <c r="D27" s="52"/>
      <c r="E27" s="113"/>
      <c r="F27" s="25"/>
      <c r="G27" s="1"/>
      <c r="H27" s="24"/>
      <c r="I27" s="90"/>
      <c r="J27" s="52"/>
      <c r="K27" s="113"/>
      <c r="L27" s="25"/>
      <c r="M27" s="1"/>
      <c r="N27" s="1"/>
      <c r="O27" s="24"/>
      <c r="P27" s="90"/>
      <c r="Q27" s="52"/>
      <c r="R27" s="113"/>
      <c r="S27" s="1"/>
      <c r="T27" s="1"/>
      <c r="U27" s="1"/>
      <c r="V27" s="25"/>
    </row>
    <row r="28" spans="1:23" ht="19.5" customHeight="1">
      <c r="A28" s="1"/>
      <c r="B28" s="275">
        <v>8</v>
      </c>
      <c r="C28" s="275"/>
      <c r="D28" s="1"/>
      <c r="E28" s="275">
        <v>9</v>
      </c>
      <c r="F28" s="275"/>
      <c r="G28" s="1"/>
      <c r="H28" s="275">
        <v>10</v>
      </c>
      <c r="I28" s="275"/>
      <c r="J28" s="1"/>
      <c r="K28" s="275">
        <v>11</v>
      </c>
      <c r="L28" s="275"/>
      <c r="M28" s="1"/>
      <c r="N28" s="1"/>
      <c r="O28" s="275">
        <v>12</v>
      </c>
      <c r="P28" s="275"/>
      <c r="Q28" s="1"/>
      <c r="R28" s="275">
        <v>13</v>
      </c>
      <c r="S28" s="275"/>
      <c r="T28" s="1"/>
      <c r="U28" s="275">
        <v>14</v>
      </c>
      <c r="V28" s="275"/>
    </row>
    <row r="29" spans="1:23" ht="19.5" customHeight="1">
      <c r="A29" s="1"/>
      <c r="B29" s="364">
        <v>8</v>
      </c>
      <c r="C29" s="364"/>
      <c r="D29" s="60"/>
      <c r="E29" s="365" t="str">
        <f>QUALIER組合せ!AD132</f>
        <v>ＮＩＫＫＯ　ＳＰＯＲＴＳ　ＣＬＵＢ</v>
      </c>
      <c r="F29" s="365"/>
      <c r="G29" s="78"/>
      <c r="H29" s="364">
        <v>10</v>
      </c>
      <c r="I29" s="364"/>
      <c r="J29" s="78"/>
      <c r="K29" s="364">
        <v>11</v>
      </c>
      <c r="L29" s="364"/>
      <c r="M29" s="78"/>
      <c r="N29" s="78"/>
      <c r="O29" s="364">
        <v>12</v>
      </c>
      <c r="P29" s="364"/>
      <c r="Q29" s="78"/>
      <c r="R29" s="364">
        <v>13</v>
      </c>
      <c r="S29" s="364"/>
      <c r="T29" s="74"/>
      <c r="U29" s="368" t="str">
        <f>QUALIER組合せ!AD98</f>
        <v>ｳﾞｪﾙﾌｪ矢板U-12（TL7位）</v>
      </c>
      <c r="V29" s="368"/>
    </row>
    <row r="30" spans="1:23" ht="19.5" customHeight="1">
      <c r="A30" s="1"/>
      <c r="B30" s="364"/>
      <c r="C30" s="364"/>
      <c r="D30" s="115"/>
      <c r="E30" s="365"/>
      <c r="F30" s="365"/>
      <c r="G30" s="115"/>
      <c r="H30" s="364"/>
      <c r="I30" s="364"/>
      <c r="J30" s="115"/>
      <c r="K30" s="364"/>
      <c r="L30" s="364"/>
      <c r="M30" s="115"/>
      <c r="N30" s="78"/>
      <c r="O30" s="364"/>
      <c r="P30" s="364"/>
      <c r="Q30" s="115"/>
      <c r="R30" s="364"/>
      <c r="S30" s="364"/>
      <c r="T30" s="115"/>
      <c r="U30" s="368"/>
      <c r="V30" s="368"/>
      <c r="W30" s="114"/>
    </row>
    <row r="31" spans="1:23" ht="19.5" customHeight="1">
      <c r="A31" s="1"/>
      <c r="B31" s="364"/>
      <c r="C31" s="364"/>
      <c r="D31" s="115"/>
      <c r="E31" s="365"/>
      <c r="F31" s="365"/>
      <c r="G31" s="115"/>
      <c r="H31" s="364"/>
      <c r="I31" s="364"/>
      <c r="J31" s="115"/>
      <c r="K31" s="364"/>
      <c r="L31" s="364"/>
      <c r="M31" s="115"/>
      <c r="N31" s="78"/>
      <c r="O31" s="364"/>
      <c r="P31" s="364"/>
      <c r="Q31" s="115"/>
      <c r="R31" s="364"/>
      <c r="S31" s="364"/>
      <c r="T31" s="115"/>
      <c r="U31" s="368"/>
      <c r="V31" s="368"/>
      <c r="W31" s="114"/>
    </row>
    <row r="32" spans="1:23" ht="19.5" customHeight="1">
      <c r="A32" s="1"/>
      <c r="B32" s="364"/>
      <c r="C32" s="364"/>
      <c r="D32" s="115"/>
      <c r="E32" s="365"/>
      <c r="F32" s="365"/>
      <c r="G32" s="115"/>
      <c r="H32" s="364"/>
      <c r="I32" s="364"/>
      <c r="J32" s="115"/>
      <c r="K32" s="364"/>
      <c r="L32" s="364"/>
      <c r="M32" s="115"/>
      <c r="N32" s="78"/>
      <c r="O32" s="364"/>
      <c r="P32" s="364"/>
      <c r="Q32" s="115"/>
      <c r="R32" s="364"/>
      <c r="S32" s="364"/>
      <c r="T32" s="115"/>
      <c r="U32" s="368"/>
      <c r="V32" s="368"/>
      <c r="W32" s="114"/>
    </row>
    <row r="33" spans="1:23" ht="19.5" customHeight="1">
      <c r="A33" s="1"/>
      <c r="B33" s="364"/>
      <c r="C33" s="364"/>
      <c r="D33" s="115"/>
      <c r="E33" s="365"/>
      <c r="F33" s="365"/>
      <c r="G33" s="115"/>
      <c r="H33" s="364"/>
      <c r="I33" s="364"/>
      <c r="J33" s="115"/>
      <c r="K33" s="364"/>
      <c r="L33" s="364"/>
      <c r="M33" s="115"/>
      <c r="N33" s="78"/>
      <c r="O33" s="364"/>
      <c r="P33" s="364"/>
      <c r="Q33" s="115"/>
      <c r="R33" s="364"/>
      <c r="S33" s="364"/>
      <c r="T33" s="115"/>
      <c r="U33" s="368"/>
      <c r="V33" s="368"/>
      <c r="W33" s="114"/>
    </row>
    <row r="34" spans="1:23" ht="19.5" customHeight="1">
      <c r="A34" s="1"/>
      <c r="B34" s="364"/>
      <c r="C34" s="364"/>
      <c r="D34" s="115"/>
      <c r="E34" s="365"/>
      <c r="F34" s="365"/>
      <c r="G34" s="115"/>
      <c r="H34" s="364"/>
      <c r="I34" s="364"/>
      <c r="J34" s="115"/>
      <c r="K34" s="364"/>
      <c r="L34" s="364"/>
      <c r="M34" s="115"/>
      <c r="N34" s="78"/>
      <c r="O34" s="364"/>
      <c r="P34" s="364"/>
      <c r="Q34" s="115"/>
      <c r="R34" s="364"/>
      <c r="S34" s="364"/>
      <c r="T34" s="115"/>
      <c r="U34" s="368"/>
      <c r="V34" s="368"/>
      <c r="W34" s="114"/>
    </row>
    <row r="35" spans="1:23" ht="19.5" customHeight="1">
      <c r="A35" s="1"/>
      <c r="B35" s="364"/>
      <c r="C35" s="364"/>
      <c r="D35" s="115"/>
      <c r="E35" s="365"/>
      <c r="F35" s="365"/>
      <c r="G35" s="115"/>
      <c r="H35" s="364"/>
      <c r="I35" s="364"/>
      <c r="J35" s="115"/>
      <c r="K35" s="364"/>
      <c r="L35" s="364"/>
      <c r="M35" s="115"/>
      <c r="N35" s="78"/>
      <c r="O35" s="364"/>
      <c r="P35" s="364"/>
      <c r="Q35" s="115"/>
      <c r="R35" s="364"/>
      <c r="S35" s="364"/>
      <c r="T35" s="115"/>
      <c r="U35" s="368"/>
      <c r="V35" s="368"/>
      <c r="W35" s="114"/>
    </row>
    <row r="36" spans="1:23" ht="19.5" customHeight="1">
      <c r="A36" s="1"/>
      <c r="B36" s="364"/>
      <c r="C36" s="364"/>
      <c r="D36" s="115"/>
      <c r="E36" s="365"/>
      <c r="F36" s="365"/>
      <c r="G36" s="115"/>
      <c r="H36" s="364"/>
      <c r="I36" s="364"/>
      <c r="J36" s="115"/>
      <c r="K36" s="364"/>
      <c r="L36" s="364"/>
      <c r="M36" s="115"/>
      <c r="N36" s="78"/>
      <c r="O36" s="364"/>
      <c r="P36" s="364"/>
      <c r="Q36" s="115"/>
      <c r="R36" s="364"/>
      <c r="S36" s="364"/>
      <c r="T36" s="115"/>
      <c r="U36" s="368"/>
      <c r="V36" s="368"/>
      <c r="W36" s="114"/>
    </row>
    <row r="37" spans="1:23" ht="19.5" customHeight="1">
      <c r="A37" s="1"/>
      <c r="B37" s="364"/>
      <c r="C37" s="364"/>
      <c r="D37" s="115"/>
      <c r="E37" s="365"/>
      <c r="F37" s="365"/>
      <c r="G37" s="115"/>
      <c r="H37" s="364"/>
      <c r="I37" s="364"/>
      <c r="J37" s="115"/>
      <c r="K37" s="364"/>
      <c r="L37" s="364"/>
      <c r="M37" s="115"/>
      <c r="N37" s="78"/>
      <c r="O37" s="364"/>
      <c r="P37" s="364"/>
      <c r="Q37" s="115"/>
      <c r="R37" s="364"/>
      <c r="S37" s="364"/>
      <c r="T37" s="115"/>
      <c r="U37" s="368"/>
      <c r="V37" s="368"/>
      <c r="W37" s="114"/>
    </row>
    <row r="38" spans="1:23" ht="19.5" customHeight="1">
      <c r="A38" s="1"/>
      <c r="B38" s="364"/>
      <c r="C38" s="364"/>
      <c r="D38" s="115"/>
      <c r="E38" s="365"/>
      <c r="F38" s="365"/>
      <c r="G38" s="115"/>
      <c r="H38" s="364"/>
      <c r="I38" s="364"/>
      <c r="J38" s="115"/>
      <c r="K38" s="364"/>
      <c r="L38" s="364"/>
      <c r="M38" s="115"/>
      <c r="N38" s="78"/>
      <c r="O38" s="364"/>
      <c r="P38" s="364"/>
      <c r="Q38" s="115"/>
      <c r="R38" s="364"/>
      <c r="S38" s="364"/>
      <c r="T38" s="115"/>
      <c r="U38" s="368"/>
      <c r="V38" s="368"/>
      <c r="W38" s="114"/>
    </row>
    <row r="39" spans="1:23" ht="19.5" customHeight="1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23" ht="19.5" customHeight="1">
      <c r="A40" s="57" t="s">
        <v>84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 t="s">
        <v>179</v>
      </c>
      <c r="U40" s="19"/>
      <c r="V40" s="19"/>
    </row>
    <row r="41" spans="1:23" ht="19.5" customHeight="1">
      <c r="A41" s="275" t="s">
        <v>49</v>
      </c>
      <c r="B41" s="363" t="s">
        <v>0</v>
      </c>
      <c r="C41" s="276">
        <v>0.36458333333333331</v>
      </c>
      <c r="D41" s="276"/>
      <c r="E41" s="277">
        <f>E11</f>
        <v>2</v>
      </c>
      <c r="F41" s="277"/>
      <c r="G41" s="277"/>
      <c r="H41" s="277"/>
      <c r="I41" s="278">
        <f>K41+K42</f>
        <v>0</v>
      </c>
      <c r="J41" s="279" t="s">
        <v>67</v>
      </c>
      <c r="K41" s="53"/>
      <c r="L41" s="53" t="s">
        <v>51</v>
      </c>
      <c r="M41" s="53"/>
      <c r="N41" s="279" t="s">
        <v>66</v>
      </c>
      <c r="O41" s="278">
        <f>M41+M42</f>
        <v>0</v>
      </c>
      <c r="P41" s="277">
        <f>H11</f>
        <v>3</v>
      </c>
      <c r="Q41" s="277"/>
      <c r="R41" s="277"/>
      <c r="S41" s="277"/>
      <c r="T41" s="366" t="s">
        <v>178</v>
      </c>
      <c r="U41" s="366"/>
      <c r="V41" s="366"/>
      <c r="W41" s="366"/>
    </row>
    <row r="42" spans="1:23" ht="19.5" customHeight="1">
      <c r="A42" s="275"/>
      <c r="B42" s="363"/>
      <c r="C42" s="276"/>
      <c r="D42" s="276"/>
      <c r="E42" s="277"/>
      <c r="F42" s="277"/>
      <c r="G42" s="277"/>
      <c r="H42" s="277"/>
      <c r="I42" s="278"/>
      <c r="J42" s="279"/>
      <c r="K42" s="53"/>
      <c r="L42" s="53" t="s">
        <v>51</v>
      </c>
      <c r="M42" s="53"/>
      <c r="N42" s="279"/>
      <c r="O42" s="278"/>
      <c r="P42" s="277"/>
      <c r="Q42" s="277"/>
      <c r="R42" s="277"/>
      <c r="S42" s="277"/>
      <c r="T42" s="366"/>
      <c r="U42" s="366"/>
      <c r="V42" s="366"/>
      <c r="W42" s="366"/>
    </row>
    <row r="43" spans="1:23" ht="19.5" customHeight="1">
      <c r="A43" s="52"/>
      <c r="B43" s="51"/>
      <c r="C43" s="58"/>
      <c r="D43" s="58"/>
      <c r="E43" s="11"/>
      <c r="F43" s="11"/>
      <c r="G43" s="11"/>
      <c r="H43" s="11"/>
      <c r="I43" s="55"/>
      <c r="J43" s="56"/>
      <c r="K43" s="53"/>
      <c r="L43" s="53"/>
      <c r="M43" s="53"/>
      <c r="N43" s="56"/>
      <c r="O43" s="55"/>
      <c r="P43" s="11"/>
      <c r="Q43" s="11"/>
      <c r="R43" s="11"/>
      <c r="S43" s="11"/>
      <c r="T43" s="120"/>
      <c r="U43" s="120"/>
      <c r="V43" s="120"/>
      <c r="W43" s="120"/>
    </row>
    <row r="44" spans="1:23" ht="19.5" customHeight="1">
      <c r="A44" s="275" t="s">
        <v>50</v>
      </c>
      <c r="B44" s="363" t="s">
        <v>0</v>
      </c>
      <c r="C44" s="276">
        <v>0.36458333333333331</v>
      </c>
      <c r="D44" s="276"/>
      <c r="E44" s="277">
        <f>O29</f>
        <v>12</v>
      </c>
      <c r="F44" s="277"/>
      <c r="G44" s="277"/>
      <c r="H44" s="277"/>
      <c r="I44" s="278">
        <f>K44+K45</f>
        <v>0</v>
      </c>
      <c r="J44" s="279" t="s">
        <v>67</v>
      </c>
      <c r="K44" s="53"/>
      <c r="L44" s="53" t="s">
        <v>51</v>
      </c>
      <c r="M44" s="53"/>
      <c r="N44" s="279" t="s">
        <v>66</v>
      </c>
      <c r="O44" s="278">
        <f>M44+M45</f>
        <v>0</v>
      </c>
      <c r="P44" s="277">
        <f>R29</f>
        <v>13</v>
      </c>
      <c r="Q44" s="277"/>
      <c r="R44" s="277"/>
      <c r="S44" s="277"/>
      <c r="T44" s="366" t="s">
        <v>177</v>
      </c>
      <c r="U44" s="366"/>
      <c r="V44" s="366"/>
      <c r="W44" s="366"/>
    </row>
    <row r="45" spans="1:23" ht="19.5" customHeight="1">
      <c r="A45" s="275"/>
      <c r="B45" s="363"/>
      <c r="C45" s="276"/>
      <c r="D45" s="276"/>
      <c r="E45" s="277"/>
      <c r="F45" s="277"/>
      <c r="G45" s="277"/>
      <c r="H45" s="277"/>
      <c r="I45" s="278"/>
      <c r="J45" s="279"/>
      <c r="K45" s="53"/>
      <c r="L45" s="53" t="s">
        <v>51</v>
      </c>
      <c r="M45" s="53"/>
      <c r="N45" s="279"/>
      <c r="O45" s="278"/>
      <c r="P45" s="277"/>
      <c r="Q45" s="277"/>
      <c r="R45" s="277"/>
      <c r="S45" s="277"/>
      <c r="T45" s="366"/>
      <c r="U45" s="366"/>
      <c r="V45" s="366"/>
      <c r="W45" s="366"/>
    </row>
    <row r="46" spans="1:23" ht="19.5" customHeight="1">
      <c r="A46" s="52"/>
      <c r="B46" s="51"/>
      <c r="C46" s="58"/>
      <c r="D46" s="58"/>
      <c r="E46" s="11"/>
      <c r="F46" s="11"/>
      <c r="G46" s="11"/>
      <c r="H46" s="11"/>
      <c r="I46" s="55"/>
      <c r="J46" s="56"/>
      <c r="K46" s="53"/>
      <c r="L46" s="53"/>
      <c r="M46" s="53"/>
      <c r="N46" s="56"/>
      <c r="O46" s="55"/>
      <c r="P46" s="11"/>
      <c r="Q46" s="11"/>
      <c r="R46" s="11"/>
      <c r="S46" s="11"/>
      <c r="T46" s="120"/>
      <c r="U46" s="120"/>
      <c r="V46" s="120"/>
      <c r="W46" s="120"/>
    </row>
    <row r="47" spans="1:23" ht="19.5" customHeight="1">
      <c r="A47" s="275" t="s">
        <v>49</v>
      </c>
      <c r="B47" s="363" t="s">
        <v>1</v>
      </c>
      <c r="C47" s="276">
        <v>0.40625</v>
      </c>
      <c r="D47" s="276"/>
      <c r="E47" s="277">
        <f>L11</f>
        <v>4</v>
      </c>
      <c r="F47" s="277"/>
      <c r="G47" s="277"/>
      <c r="H47" s="277"/>
      <c r="I47" s="278">
        <f>K47+K48</f>
        <v>0</v>
      </c>
      <c r="J47" s="279" t="s">
        <v>67</v>
      </c>
      <c r="K47" s="53"/>
      <c r="L47" s="53" t="s">
        <v>51</v>
      </c>
      <c r="M47" s="53"/>
      <c r="N47" s="279" t="s">
        <v>66</v>
      </c>
      <c r="O47" s="278">
        <f>M47+M48</f>
        <v>0</v>
      </c>
      <c r="P47" s="277">
        <f>O11</f>
        <v>5</v>
      </c>
      <c r="Q47" s="277"/>
      <c r="R47" s="277"/>
      <c r="S47" s="277"/>
      <c r="T47" s="366" t="s">
        <v>176</v>
      </c>
      <c r="U47" s="366"/>
      <c r="V47" s="366"/>
      <c r="W47" s="366"/>
    </row>
    <row r="48" spans="1:23" ht="19.5" customHeight="1">
      <c r="A48" s="275"/>
      <c r="B48" s="363"/>
      <c r="C48" s="276"/>
      <c r="D48" s="276"/>
      <c r="E48" s="277"/>
      <c r="F48" s="277"/>
      <c r="G48" s="277"/>
      <c r="H48" s="277"/>
      <c r="I48" s="278"/>
      <c r="J48" s="279"/>
      <c r="K48" s="53"/>
      <c r="L48" s="53" t="s">
        <v>51</v>
      </c>
      <c r="M48" s="53"/>
      <c r="N48" s="279"/>
      <c r="O48" s="278"/>
      <c r="P48" s="277"/>
      <c r="Q48" s="277"/>
      <c r="R48" s="277"/>
      <c r="S48" s="277"/>
      <c r="T48" s="366"/>
      <c r="U48" s="366"/>
      <c r="V48" s="366"/>
      <c r="W48" s="366"/>
    </row>
    <row r="49" spans="1:23" ht="19.5" customHeight="1">
      <c r="A49" s="52"/>
      <c r="B49" s="51"/>
      <c r="C49" s="58"/>
      <c r="D49" s="58"/>
      <c r="E49" s="11"/>
      <c r="F49" s="11"/>
      <c r="G49" s="11"/>
      <c r="H49" s="11"/>
      <c r="I49" s="55"/>
      <c r="J49" s="56"/>
      <c r="K49" s="53"/>
      <c r="L49" s="53"/>
      <c r="M49" s="53"/>
      <c r="N49" s="56"/>
      <c r="O49" s="55"/>
      <c r="P49" s="11"/>
      <c r="Q49" s="11"/>
      <c r="R49" s="11"/>
      <c r="S49" s="11"/>
      <c r="T49" s="120"/>
      <c r="U49" s="120"/>
      <c r="V49" s="120"/>
      <c r="W49" s="120"/>
    </row>
    <row r="50" spans="1:23" ht="19.5" customHeight="1">
      <c r="A50" s="275" t="s">
        <v>50</v>
      </c>
      <c r="B50" s="363" t="s">
        <v>1</v>
      </c>
      <c r="C50" s="276">
        <v>0.40625</v>
      </c>
      <c r="D50" s="276"/>
      <c r="E50" s="277" t="str">
        <f>R11</f>
        <v>Ｋ－ＷＥＳＴ．ＦＣ２００１</v>
      </c>
      <c r="F50" s="277"/>
      <c r="G50" s="277"/>
      <c r="H50" s="277"/>
      <c r="I50" s="278">
        <f>K50+K51</f>
        <v>0</v>
      </c>
      <c r="J50" s="279" t="s">
        <v>67</v>
      </c>
      <c r="K50" s="53"/>
      <c r="L50" s="53" t="s">
        <v>51</v>
      </c>
      <c r="M50" s="53"/>
      <c r="N50" s="279" t="s">
        <v>66</v>
      </c>
      <c r="O50" s="278">
        <f>M50+M51</f>
        <v>0</v>
      </c>
      <c r="P50" s="277">
        <f>U11</f>
        <v>7</v>
      </c>
      <c r="Q50" s="277"/>
      <c r="R50" s="277"/>
      <c r="S50" s="277"/>
      <c r="T50" s="366" t="s">
        <v>175</v>
      </c>
      <c r="U50" s="366"/>
      <c r="V50" s="366"/>
      <c r="W50" s="366"/>
    </row>
    <row r="51" spans="1:23" ht="19.5" customHeight="1">
      <c r="A51" s="275"/>
      <c r="B51" s="363"/>
      <c r="C51" s="276"/>
      <c r="D51" s="276"/>
      <c r="E51" s="277"/>
      <c r="F51" s="277"/>
      <c r="G51" s="277"/>
      <c r="H51" s="277"/>
      <c r="I51" s="278"/>
      <c r="J51" s="279"/>
      <c r="K51" s="53"/>
      <c r="L51" s="53" t="s">
        <v>51</v>
      </c>
      <c r="M51" s="53"/>
      <c r="N51" s="279"/>
      <c r="O51" s="278"/>
      <c r="P51" s="277"/>
      <c r="Q51" s="277"/>
      <c r="R51" s="277"/>
      <c r="S51" s="277"/>
      <c r="T51" s="366"/>
      <c r="U51" s="366"/>
      <c r="V51" s="366"/>
      <c r="W51" s="366"/>
    </row>
    <row r="52" spans="1:23" ht="19.5" customHeight="1">
      <c r="A52" s="52"/>
      <c r="B52" s="51"/>
      <c r="C52" s="58"/>
      <c r="D52" s="58"/>
      <c r="E52" s="11"/>
      <c r="F52" s="11"/>
      <c r="G52" s="11"/>
      <c r="H52" s="11"/>
      <c r="I52" s="55"/>
      <c r="J52" s="56"/>
      <c r="K52" s="53"/>
      <c r="L52" s="53"/>
      <c r="M52" s="53"/>
      <c r="N52" s="56"/>
      <c r="O52" s="55"/>
      <c r="P52" s="11"/>
      <c r="Q52" s="11"/>
      <c r="R52" s="11"/>
      <c r="S52" s="11"/>
      <c r="T52" s="120"/>
      <c r="U52" s="120"/>
      <c r="V52" s="120"/>
      <c r="W52" s="120"/>
    </row>
    <row r="53" spans="1:23" ht="19.5" customHeight="1">
      <c r="A53" s="275" t="s">
        <v>49</v>
      </c>
      <c r="B53" s="363" t="s">
        <v>2</v>
      </c>
      <c r="C53" s="276">
        <v>0.44791666666666669</v>
      </c>
      <c r="D53" s="276"/>
      <c r="E53" s="277">
        <f>B29</f>
        <v>8</v>
      </c>
      <c r="F53" s="277"/>
      <c r="G53" s="277"/>
      <c r="H53" s="277"/>
      <c r="I53" s="278">
        <f>K53+K54</f>
        <v>0</v>
      </c>
      <c r="J53" s="279" t="s">
        <v>67</v>
      </c>
      <c r="K53" s="53"/>
      <c r="L53" s="53" t="s">
        <v>51</v>
      </c>
      <c r="M53" s="53"/>
      <c r="N53" s="279" t="s">
        <v>66</v>
      </c>
      <c r="O53" s="278">
        <f>M53+M54</f>
        <v>0</v>
      </c>
      <c r="P53" s="352" t="str">
        <f>E29</f>
        <v>ＮＩＫＫＯ　ＳＰＯＲＴＳ　ＣＬＵＢ</v>
      </c>
      <c r="Q53" s="352"/>
      <c r="R53" s="352"/>
      <c r="S53" s="352"/>
      <c r="T53" s="366" t="s">
        <v>174</v>
      </c>
      <c r="U53" s="366"/>
      <c r="V53" s="366"/>
      <c r="W53" s="366"/>
    </row>
    <row r="54" spans="1:23" ht="19.5" customHeight="1">
      <c r="A54" s="275"/>
      <c r="B54" s="363"/>
      <c r="C54" s="276"/>
      <c r="D54" s="276"/>
      <c r="E54" s="277"/>
      <c r="F54" s="277"/>
      <c r="G54" s="277"/>
      <c r="H54" s="277"/>
      <c r="I54" s="278"/>
      <c r="J54" s="279"/>
      <c r="K54" s="53"/>
      <c r="L54" s="53" t="s">
        <v>51</v>
      </c>
      <c r="M54" s="53"/>
      <c r="N54" s="279"/>
      <c r="O54" s="278"/>
      <c r="P54" s="352"/>
      <c r="Q54" s="352"/>
      <c r="R54" s="352"/>
      <c r="S54" s="352"/>
      <c r="T54" s="366"/>
      <c r="U54" s="366"/>
      <c r="V54" s="366"/>
      <c r="W54" s="366"/>
    </row>
    <row r="55" spans="1:23" ht="19.5" customHeight="1">
      <c r="A55" s="52"/>
      <c r="B55" s="51"/>
      <c r="C55" s="58"/>
      <c r="D55" s="58"/>
      <c r="E55" s="11"/>
      <c r="F55" s="11"/>
      <c r="G55" s="11"/>
      <c r="H55" s="11"/>
      <c r="I55" s="55"/>
      <c r="J55" s="56"/>
      <c r="K55" s="53"/>
      <c r="L55" s="53"/>
      <c r="M55" s="53"/>
      <c r="N55" s="56"/>
      <c r="O55" s="55"/>
      <c r="P55" s="11"/>
      <c r="Q55" s="11"/>
      <c r="R55" s="11"/>
      <c r="S55" s="11"/>
      <c r="T55" s="120"/>
      <c r="U55" s="120"/>
      <c r="V55" s="120"/>
      <c r="W55" s="120"/>
    </row>
    <row r="56" spans="1:23" ht="19.5" customHeight="1">
      <c r="A56" s="275" t="s">
        <v>50</v>
      </c>
      <c r="B56" s="363" t="s">
        <v>2</v>
      </c>
      <c r="C56" s="276">
        <v>0.44791666666666669</v>
      </c>
      <c r="D56" s="276"/>
      <c r="E56" s="277">
        <f>H29</f>
        <v>10</v>
      </c>
      <c r="F56" s="277"/>
      <c r="G56" s="277"/>
      <c r="H56" s="277"/>
      <c r="I56" s="278">
        <f>K56+K57</f>
        <v>0</v>
      </c>
      <c r="J56" s="279" t="s">
        <v>67</v>
      </c>
      <c r="K56" s="53"/>
      <c r="L56" s="53" t="s">
        <v>51</v>
      </c>
      <c r="M56" s="53"/>
      <c r="N56" s="279" t="s">
        <v>66</v>
      </c>
      <c r="O56" s="278">
        <f>M56+M57</f>
        <v>0</v>
      </c>
      <c r="P56" s="277">
        <f>K29</f>
        <v>11</v>
      </c>
      <c r="Q56" s="277"/>
      <c r="R56" s="277"/>
      <c r="S56" s="277"/>
      <c r="T56" s="366" t="s">
        <v>173</v>
      </c>
      <c r="U56" s="366"/>
      <c r="V56" s="366"/>
      <c r="W56" s="366"/>
    </row>
    <row r="57" spans="1:23" ht="19.5" customHeight="1">
      <c r="A57" s="275"/>
      <c r="B57" s="363"/>
      <c r="C57" s="276"/>
      <c r="D57" s="276"/>
      <c r="E57" s="277"/>
      <c r="F57" s="277"/>
      <c r="G57" s="277"/>
      <c r="H57" s="277"/>
      <c r="I57" s="278"/>
      <c r="J57" s="279"/>
      <c r="K57" s="53"/>
      <c r="L57" s="53" t="s">
        <v>51</v>
      </c>
      <c r="M57" s="53"/>
      <c r="N57" s="279"/>
      <c r="O57" s="278"/>
      <c r="P57" s="277"/>
      <c r="Q57" s="277"/>
      <c r="R57" s="277"/>
      <c r="S57" s="277"/>
      <c r="T57" s="366"/>
      <c r="U57" s="366"/>
      <c r="V57" s="366"/>
      <c r="W57" s="366"/>
    </row>
    <row r="58" spans="1:23" ht="19.5" customHeight="1">
      <c r="A58" s="52"/>
      <c r="B58" s="51"/>
      <c r="C58" s="58"/>
      <c r="D58" s="58"/>
      <c r="E58" s="11"/>
      <c r="F58" s="11"/>
      <c r="G58" s="11"/>
      <c r="H58" s="11"/>
      <c r="I58" s="55"/>
      <c r="J58" s="56"/>
      <c r="K58" s="53"/>
      <c r="L58" s="53"/>
      <c r="M58" s="53"/>
      <c r="N58" s="56"/>
      <c r="O58" s="55"/>
      <c r="P58" s="11"/>
      <c r="Q58" s="11"/>
      <c r="R58" s="11"/>
      <c r="S58" s="11"/>
      <c r="T58" s="120"/>
      <c r="U58" s="120"/>
      <c r="V58" s="120"/>
      <c r="W58" s="120"/>
    </row>
    <row r="59" spans="1:23" ht="19.5" customHeight="1">
      <c r="A59" s="275" t="s">
        <v>49</v>
      </c>
      <c r="B59" s="363" t="s">
        <v>3</v>
      </c>
      <c r="C59" s="276">
        <v>0.48958333333333331</v>
      </c>
      <c r="D59" s="276"/>
      <c r="E59" s="277" t="str">
        <f>B11</f>
        <v>栃木SCU-12（TL2位）</v>
      </c>
      <c r="F59" s="277"/>
      <c r="G59" s="277"/>
      <c r="H59" s="277"/>
      <c r="I59" s="278">
        <f>K59+K60</f>
        <v>0</v>
      </c>
      <c r="J59" s="279" t="s">
        <v>67</v>
      </c>
      <c r="K59" s="53"/>
      <c r="L59" s="53" t="s">
        <v>51</v>
      </c>
      <c r="M59" s="53"/>
      <c r="N59" s="279" t="s">
        <v>66</v>
      </c>
      <c r="O59" s="278">
        <f>M59+M60</f>
        <v>0</v>
      </c>
      <c r="P59" s="277" t="s">
        <v>86</v>
      </c>
      <c r="Q59" s="277"/>
      <c r="R59" s="277"/>
      <c r="S59" s="277"/>
      <c r="T59" s="366" t="s">
        <v>172</v>
      </c>
      <c r="U59" s="366"/>
      <c r="V59" s="366"/>
      <c r="W59" s="366"/>
    </row>
    <row r="60" spans="1:23" ht="19.5" customHeight="1">
      <c r="A60" s="275"/>
      <c r="B60" s="363"/>
      <c r="C60" s="276"/>
      <c r="D60" s="276"/>
      <c r="E60" s="277"/>
      <c r="F60" s="277"/>
      <c r="G60" s="277"/>
      <c r="H60" s="277"/>
      <c r="I60" s="278"/>
      <c r="J60" s="279"/>
      <c r="K60" s="53"/>
      <c r="L60" s="53" t="s">
        <v>51</v>
      </c>
      <c r="M60" s="53"/>
      <c r="N60" s="279"/>
      <c r="O60" s="278"/>
      <c r="P60" s="277"/>
      <c r="Q60" s="277"/>
      <c r="R60" s="277"/>
      <c r="S60" s="277"/>
      <c r="T60" s="366"/>
      <c r="U60" s="366"/>
      <c r="V60" s="366"/>
      <c r="W60" s="366"/>
    </row>
    <row r="61" spans="1:23" ht="19.5" customHeight="1">
      <c r="A61" s="52"/>
      <c r="B61" s="16"/>
      <c r="C61" s="50"/>
      <c r="D61" s="50"/>
      <c r="E61" s="77"/>
      <c r="F61" s="77"/>
      <c r="G61" s="77"/>
      <c r="H61" s="77"/>
      <c r="P61" s="77"/>
      <c r="Q61" s="77"/>
      <c r="R61" s="77"/>
      <c r="S61" s="77"/>
      <c r="T61" s="120"/>
      <c r="U61" s="120"/>
      <c r="V61" s="120"/>
      <c r="W61" s="120"/>
    </row>
    <row r="62" spans="1:23" ht="19.5" customHeight="1">
      <c r="A62" s="275" t="s">
        <v>50</v>
      </c>
      <c r="B62" s="363" t="s">
        <v>3</v>
      </c>
      <c r="C62" s="276">
        <v>0.48958333333333331</v>
      </c>
      <c r="D62" s="276"/>
      <c r="E62" s="277" t="s">
        <v>87</v>
      </c>
      <c r="F62" s="277"/>
      <c r="G62" s="277"/>
      <c r="H62" s="277"/>
      <c r="I62" s="278">
        <f>K62+K63</f>
        <v>0</v>
      </c>
      <c r="J62" s="279" t="s">
        <v>67</v>
      </c>
      <c r="K62" s="53"/>
      <c r="L62" s="53" t="s">
        <v>51</v>
      </c>
      <c r="M62" s="53"/>
      <c r="N62" s="279" t="s">
        <v>66</v>
      </c>
      <c r="O62" s="278">
        <f>M62+M63</f>
        <v>0</v>
      </c>
      <c r="P62" s="277" t="str">
        <f>U29</f>
        <v>ｳﾞｪﾙﾌｪ矢板U-12（TL7位）</v>
      </c>
      <c r="Q62" s="277"/>
      <c r="R62" s="277"/>
      <c r="S62" s="277"/>
      <c r="T62" s="366" t="s">
        <v>171</v>
      </c>
      <c r="U62" s="366"/>
      <c r="V62" s="366"/>
      <c r="W62" s="366"/>
    </row>
    <row r="63" spans="1:23" ht="19.5" customHeight="1">
      <c r="A63" s="275"/>
      <c r="B63" s="363"/>
      <c r="C63" s="276"/>
      <c r="D63" s="276"/>
      <c r="E63" s="277"/>
      <c r="F63" s="277"/>
      <c r="G63" s="277"/>
      <c r="H63" s="277"/>
      <c r="I63" s="278"/>
      <c r="J63" s="279"/>
      <c r="K63" s="53"/>
      <c r="L63" s="53" t="s">
        <v>51</v>
      </c>
      <c r="M63" s="53"/>
      <c r="N63" s="279"/>
      <c r="O63" s="278"/>
      <c r="P63" s="277"/>
      <c r="Q63" s="277"/>
      <c r="R63" s="277"/>
      <c r="S63" s="277"/>
      <c r="T63" s="366"/>
      <c r="U63" s="366"/>
      <c r="V63" s="366"/>
      <c r="W63" s="366"/>
    </row>
    <row r="64" spans="1:23" ht="19.5" customHeight="1">
      <c r="A64" s="52"/>
      <c r="B64" s="16"/>
      <c r="C64" s="50"/>
      <c r="D64" s="50"/>
      <c r="E64" s="77"/>
      <c r="F64" s="77"/>
      <c r="G64" s="77"/>
      <c r="H64" s="77"/>
      <c r="P64" s="77"/>
      <c r="Q64" s="77"/>
      <c r="R64" s="77"/>
      <c r="S64" s="77"/>
      <c r="T64" s="121"/>
      <c r="U64" s="121"/>
      <c r="V64" s="121"/>
      <c r="W64" s="121"/>
    </row>
    <row r="65" spans="1:23" ht="19.5" customHeight="1">
      <c r="A65" s="275" t="s">
        <v>170</v>
      </c>
      <c r="B65" s="363" t="s">
        <v>4</v>
      </c>
      <c r="C65" s="276">
        <v>0.53125</v>
      </c>
      <c r="D65" s="276"/>
      <c r="E65" s="277" t="s">
        <v>88</v>
      </c>
      <c r="F65" s="277"/>
      <c r="G65" s="277"/>
      <c r="H65" s="277"/>
      <c r="I65" s="278">
        <f>K65+K66</f>
        <v>0</v>
      </c>
      <c r="J65" s="279" t="s">
        <v>67</v>
      </c>
      <c r="K65" s="53"/>
      <c r="L65" s="53" t="s">
        <v>51</v>
      </c>
      <c r="M65" s="53"/>
      <c r="N65" s="279" t="s">
        <v>66</v>
      </c>
      <c r="O65" s="278">
        <f>M65+M66</f>
        <v>0</v>
      </c>
      <c r="P65" s="277" t="s">
        <v>89</v>
      </c>
      <c r="Q65" s="277"/>
      <c r="R65" s="277"/>
      <c r="S65" s="277"/>
      <c r="T65" s="366" t="s">
        <v>169</v>
      </c>
      <c r="U65" s="366"/>
      <c r="V65" s="366"/>
      <c r="W65" s="366"/>
    </row>
    <row r="66" spans="1:23" ht="19.5" customHeight="1">
      <c r="A66" s="275"/>
      <c r="B66" s="363"/>
      <c r="C66" s="276"/>
      <c r="D66" s="276"/>
      <c r="E66" s="277"/>
      <c r="F66" s="277"/>
      <c r="G66" s="277"/>
      <c r="H66" s="277"/>
      <c r="I66" s="278"/>
      <c r="J66" s="279"/>
      <c r="K66" s="53"/>
      <c r="L66" s="53" t="s">
        <v>51</v>
      </c>
      <c r="M66" s="53"/>
      <c r="N66" s="279"/>
      <c r="O66" s="278"/>
      <c r="P66" s="277"/>
      <c r="Q66" s="277"/>
      <c r="R66" s="277"/>
      <c r="S66" s="277"/>
      <c r="T66" s="366"/>
      <c r="U66" s="366"/>
      <c r="V66" s="366"/>
      <c r="W66" s="366"/>
    </row>
    <row r="67" spans="1:23" ht="19.5" customHeight="1">
      <c r="A67" s="50"/>
      <c r="B67" s="16"/>
      <c r="C67" s="50"/>
      <c r="D67" s="50"/>
      <c r="E67" s="77"/>
      <c r="F67" s="77"/>
      <c r="G67" s="77"/>
      <c r="H67" s="77"/>
      <c r="P67" s="77"/>
      <c r="Q67" s="77"/>
      <c r="R67" s="77"/>
      <c r="S67" s="77"/>
      <c r="T67" s="121"/>
      <c r="U67" s="121"/>
      <c r="V67" s="121"/>
      <c r="W67" s="121"/>
    </row>
    <row r="68" spans="1:23" ht="19.5" customHeight="1">
      <c r="A68" s="275" t="s">
        <v>168</v>
      </c>
      <c r="B68" s="363" t="s">
        <v>4</v>
      </c>
      <c r="C68" s="276">
        <v>0.53125</v>
      </c>
      <c r="D68" s="276"/>
      <c r="E68" s="277" t="s">
        <v>90</v>
      </c>
      <c r="F68" s="277"/>
      <c r="G68" s="277"/>
      <c r="H68" s="277"/>
      <c r="I68" s="278">
        <f>K68+K69</f>
        <v>0</v>
      </c>
      <c r="J68" s="279" t="s">
        <v>67</v>
      </c>
      <c r="K68" s="53"/>
      <c r="L68" s="53" t="s">
        <v>51</v>
      </c>
      <c r="M68" s="53"/>
      <c r="N68" s="279" t="s">
        <v>66</v>
      </c>
      <c r="O68" s="278">
        <f>M68+M69</f>
        <v>0</v>
      </c>
      <c r="P68" s="277" t="s">
        <v>91</v>
      </c>
      <c r="Q68" s="277"/>
      <c r="R68" s="277"/>
      <c r="S68" s="277"/>
      <c r="T68" s="366" t="s">
        <v>167</v>
      </c>
      <c r="U68" s="366"/>
      <c r="V68" s="366"/>
      <c r="W68" s="366"/>
    </row>
    <row r="69" spans="1:23" ht="19.5" customHeight="1">
      <c r="A69" s="275"/>
      <c r="B69" s="363"/>
      <c r="C69" s="276"/>
      <c r="D69" s="276"/>
      <c r="E69" s="277"/>
      <c r="F69" s="277"/>
      <c r="G69" s="277"/>
      <c r="H69" s="277"/>
      <c r="I69" s="278"/>
      <c r="J69" s="279"/>
      <c r="K69" s="53"/>
      <c r="L69" s="53" t="s">
        <v>51</v>
      </c>
      <c r="M69" s="53"/>
      <c r="N69" s="279"/>
      <c r="O69" s="278"/>
      <c r="P69" s="277"/>
      <c r="Q69" s="277"/>
      <c r="R69" s="277"/>
      <c r="S69" s="277"/>
      <c r="T69" s="366"/>
      <c r="U69" s="366"/>
      <c r="V69" s="366"/>
      <c r="W69" s="366"/>
    </row>
    <row r="70" spans="1:23" ht="19.5" customHeight="1">
      <c r="T70" s="108"/>
      <c r="U70" s="108"/>
      <c r="V70" s="108"/>
      <c r="W70" s="108"/>
    </row>
    <row r="71" spans="1:23" ht="20.100000000000001" customHeight="1">
      <c r="A71" s="1"/>
      <c r="B71" s="52"/>
      <c r="C71" s="1"/>
      <c r="D71" s="1"/>
      <c r="E71" s="52"/>
      <c r="F71" s="52"/>
      <c r="G71" s="52"/>
      <c r="H71" s="52"/>
      <c r="I71" s="21"/>
      <c r="J71" s="22"/>
      <c r="K71" s="23"/>
      <c r="L71" s="23"/>
      <c r="M71" s="23"/>
      <c r="N71" s="22"/>
      <c r="O71" s="21"/>
      <c r="P71" s="52"/>
      <c r="Q71" s="52"/>
      <c r="R71" s="52"/>
      <c r="S71" s="52"/>
      <c r="T71" s="19"/>
      <c r="U71" s="19"/>
      <c r="V71" s="19"/>
      <c r="W71" s="19"/>
    </row>
    <row r="74" spans="1:23" ht="20.100000000000001" customHeight="1">
      <c r="A74" s="1"/>
      <c r="B74" s="52"/>
      <c r="C74" s="1"/>
      <c r="D74" s="1"/>
      <c r="E74" s="52"/>
      <c r="F74" s="52"/>
      <c r="G74" s="52"/>
      <c r="H74" s="52"/>
      <c r="I74" s="21"/>
      <c r="J74" s="22"/>
      <c r="K74" s="23"/>
      <c r="L74" s="23"/>
      <c r="M74" s="23"/>
      <c r="N74" s="22"/>
      <c r="O74" s="21"/>
      <c r="P74" s="52"/>
      <c r="Q74" s="52"/>
      <c r="R74" s="52"/>
      <c r="S74" s="52"/>
      <c r="T74" s="19"/>
      <c r="U74" s="19"/>
      <c r="V74" s="19"/>
      <c r="W74" s="19"/>
    </row>
    <row r="77" spans="1:23" ht="20.100000000000001" customHeight="1">
      <c r="A77" s="1"/>
      <c r="B77" s="52"/>
      <c r="C77" s="1"/>
      <c r="D77" s="1"/>
      <c r="E77" s="52"/>
      <c r="F77" s="52"/>
      <c r="G77" s="52"/>
      <c r="H77" s="52"/>
      <c r="I77" s="21"/>
      <c r="J77" s="22"/>
      <c r="K77" s="23"/>
      <c r="L77" s="23"/>
      <c r="M77" s="23"/>
      <c r="N77" s="22"/>
      <c r="O77" s="21"/>
      <c r="P77" s="52"/>
      <c r="Q77" s="52"/>
      <c r="R77" s="52"/>
      <c r="S77" s="52"/>
      <c r="T77" s="19"/>
      <c r="U77" s="19"/>
      <c r="V77" s="19"/>
      <c r="W77" s="19"/>
    </row>
    <row r="80" spans="1:23" ht="20.100000000000001" customHeight="1">
      <c r="A80" s="1"/>
      <c r="B80" s="1"/>
      <c r="C80" s="1"/>
      <c r="D80" s="1"/>
      <c r="E80" s="52"/>
      <c r="F80" s="52"/>
      <c r="G80" s="52"/>
      <c r="H80" s="52"/>
      <c r="I80" s="20"/>
      <c r="J80" s="1"/>
      <c r="K80" s="1"/>
      <c r="L80" s="1"/>
      <c r="M80" s="1"/>
      <c r="N80" s="1"/>
      <c r="O80" s="20"/>
      <c r="P80" s="52"/>
      <c r="Q80" s="52"/>
      <c r="R80" s="52"/>
      <c r="S80" s="52"/>
      <c r="T80" s="19"/>
      <c r="U80" s="19"/>
      <c r="V80" s="19"/>
      <c r="W80" s="19"/>
    </row>
    <row r="83" spans="1:19" ht="20.100000000000001" customHeight="1">
      <c r="A83" s="1"/>
      <c r="E83" s="50"/>
      <c r="F83" s="50"/>
      <c r="G83" s="50"/>
      <c r="H83" s="50"/>
      <c r="I83" s="18"/>
      <c r="O83" s="18"/>
      <c r="P83" s="50"/>
      <c r="Q83" s="50"/>
      <c r="R83" s="50"/>
      <c r="S83" s="50"/>
    </row>
  </sheetData>
  <mergeCells count="142">
    <mergeCell ref="T68:W69"/>
    <mergeCell ref="N65:N66"/>
    <mergeCell ref="O65:O66"/>
    <mergeCell ref="P65:S66"/>
    <mergeCell ref="T65:W66"/>
    <mergeCell ref="A68:A69"/>
    <mergeCell ref="B68:B69"/>
    <mergeCell ref="C68:D69"/>
    <mergeCell ref="E68:H69"/>
    <mergeCell ref="I68:I69"/>
    <mergeCell ref="J68:J69"/>
    <mergeCell ref="A65:A66"/>
    <mergeCell ref="B65:B66"/>
    <mergeCell ref="C65:D66"/>
    <mergeCell ref="E65:H66"/>
    <mergeCell ref="I65:I66"/>
    <mergeCell ref="J65:J66"/>
    <mergeCell ref="N68:N69"/>
    <mergeCell ref="O68:O69"/>
    <mergeCell ref="P68:S69"/>
    <mergeCell ref="T59:W60"/>
    <mergeCell ref="A62:A63"/>
    <mergeCell ref="B62:B63"/>
    <mergeCell ref="C62:D63"/>
    <mergeCell ref="E62:H63"/>
    <mergeCell ref="I62:I63"/>
    <mergeCell ref="J62:J63"/>
    <mergeCell ref="N62:N63"/>
    <mergeCell ref="O62:O63"/>
    <mergeCell ref="P62:S63"/>
    <mergeCell ref="T62:W63"/>
    <mergeCell ref="A59:A60"/>
    <mergeCell ref="B59:B60"/>
    <mergeCell ref="C59:D60"/>
    <mergeCell ref="E59:H60"/>
    <mergeCell ref="I59:I60"/>
    <mergeCell ref="J59:J60"/>
    <mergeCell ref="N59:N60"/>
    <mergeCell ref="O59:O60"/>
    <mergeCell ref="P59:S60"/>
    <mergeCell ref="T53:W54"/>
    <mergeCell ref="A56:A57"/>
    <mergeCell ref="B56:B57"/>
    <mergeCell ref="C56:D57"/>
    <mergeCell ref="E56:H57"/>
    <mergeCell ref="I56:I57"/>
    <mergeCell ref="J56:J57"/>
    <mergeCell ref="N56:N57"/>
    <mergeCell ref="O56:O57"/>
    <mergeCell ref="P56:S57"/>
    <mergeCell ref="T56:W57"/>
    <mergeCell ref="A53:A54"/>
    <mergeCell ref="B53:B54"/>
    <mergeCell ref="C53:D54"/>
    <mergeCell ref="E53:H54"/>
    <mergeCell ref="I53:I54"/>
    <mergeCell ref="J53:J54"/>
    <mergeCell ref="N53:N54"/>
    <mergeCell ref="O53:O54"/>
    <mergeCell ref="P53:S54"/>
    <mergeCell ref="T47:W48"/>
    <mergeCell ref="A50:A51"/>
    <mergeCell ref="B50:B51"/>
    <mergeCell ref="C50:D51"/>
    <mergeCell ref="E50:H51"/>
    <mergeCell ref="I50:I51"/>
    <mergeCell ref="J50:J51"/>
    <mergeCell ref="N50:N51"/>
    <mergeCell ref="O50:O51"/>
    <mergeCell ref="P50:S51"/>
    <mergeCell ref="T50:W51"/>
    <mergeCell ref="A47:A48"/>
    <mergeCell ref="B47:B48"/>
    <mergeCell ref="C47:D48"/>
    <mergeCell ref="E47:H48"/>
    <mergeCell ref="I47:I48"/>
    <mergeCell ref="J47:J48"/>
    <mergeCell ref="N47:N48"/>
    <mergeCell ref="O47:O48"/>
    <mergeCell ref="P47:S48"/>
    <mergeCell ref="N41:N42"/>
    <mergeCell ref="O41:O42"/>
    <mergeCell ref="P41:S42"/>
    <mergeCell ref="T41:W42"/>
    <mergeCell ref="A44:A45"/>
    <mergeCell ref="B44:B45"/>
    <mergeCell ref="C44:D45"/>
    <mergeCell ref="E44:H45"/>
    <mergeCell ref="I44:I45"/>
    <mergeCell ref="J44:J45"/>
    <mergeCell ref="A41:A42"/>
    <mergeCell ref="B41:B42"/>
    <mergeCell ref="C41:D42"/>
    <mergeCell ref="E41:H42"/>
    <mergeCell ref="I41:I42"/>
    <mergeCell ref="J41:J42"/>
    <mergeCell ref="N44:N45"/>
    <mergeCell ref="O44:O45"/>
    <mergeCell ref="P44:S45"/>
    <mergeCell ref="T44:W45"/>
    <mergeCell ref="U28:V28"/>
    <mergeCell ref="B29:C38"/>
    <mergeCell ref="E29:F38"/>
    <mergeCell ref="H29:I38"/>
    <mergeCell ref="K29:L38"/>
    <mergeCell ref="O29:P38"/>
    <mergeCell ref="R29:S38"/>
    <mergeCell ref="U29:V38"/>
    <mergeCell ref="B28:C28"/>
    <mergeCell ref="E28:F28"/>
    <mergeCell ref="H28:I28"/>
    <mergeCell ref="K28:L28"/>
    <mergeCell ref="O28:P28"/>
    <mergeCell ref="R28:S28"/>
    <mergeCell ref="J22:N22"/>
    <mergeCell ref="E24:I24"/>
    <mergeCell ref="R24:U24"/>
    <mergeCell ref="C26:E26"/>
    <mergeCell ref="I26:K26"/>
    <mergeCell ref="P26:R26"/>
    <mergeCell ref="R10:S10"/>
    <mergeCell ref="U10:V10"/>
    <mergeCell ref="B11:C20"/>
    <mergeCell ref="E11:F20"/>
    <mergeCell ref="H11:I20"/>
    <mergeCell ref="L11:M20"/>
    <mergeCell ref="O11:P20"/>
    <mergeCell ref="R11:S20"/>
    <mergeCell ref="U11:V20"/>
    <mergeCell ref="O1:Q1"/>
    <mergeCell ref="R1:W1"/>
    <mergeCell ref="J3:N3"/>
    <mergeCell ref="C6:F6"/>
    <mergeCell ref="O6:S6"/>
    <mergeCell ref="F8:H8"/>
    <mergeCell ref="M8:O8"/>
    <mergeCell ref="S8:U8"/>
    <mergeCell ref="B10:C10"/>
    <mergeCell ref="E10:F10"/>
    <mergeCell ref="H10:I10"/>
    <mergeCell ref="L10:M10"/>
    <mergeCell ref="O10:P10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57" firstPageNumber="4294963191" orientation="portrait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3"/>
    <pageSetUpPr fitToPage="1"/>
  </sheetPr>
  <dimension ref="A1:W83"/>
  <sheetViews>
    <sheetView view="pageBreakPreview" zoomScaleNormal="100" zoomScaleSheetLayoutView="100" workbookViewId="0"/>
  </sheetViews>
  <sheetFormatPr defaultRowHeight="13.5"/>
  <cols>
    <col min="1" max="23" width="5.625" customWidth="1"/>
    <col min="249" max="273" width="5.625" customWidth="1"/>
    <col min="505" max="529" width="5.625" customWidth="1"/>
    <col min="761" max="785" width="5.625" customWidth="1"/>
    <col min="1017" max="1041" width="5.625" customWidth="1"/>
    <col min="1273" max="1297" width="5.625" customWidth="1"/>
    <col min="1529" max="1553" width="5.625" customWidth="1"/>
    <col min="1785" max="1809" width="5.625" customWidth="1"/>
    <col min="2041" max="2065" width="5.625" customWidth="1"/>
    <col min="2297" max="2321" width="5.625" customWidth="1"/>
    <col min="2553" max="2577" width="5.625" customWidth="1"/>
    <col min="2809" max="2833" width="5.625" customWidth="1"/>
    <col min="3065" max="3089" width="5.625" customWidth="1"/>
    <col min="3321" max="3345" width="5.625" customWidth="1"/>
    <col min="3577" max="3601" width="5.625" customWidth="1"/>
    <col min="3833" max="3857" width="5.625" customWidth="1"/>
    <col min="4089" max="4113" width="5.625" customWidth="1"/>
    <col min="4345" max="4369" width="5.625" customWidth="1"/>
    <col min="4601" max="4625" width="5.625" customWidth="1"/>
    <col min="4857" max="4881" width="5.625" customWidth="1"/>
    <col min="5113" max="5137" width="5.625" customWidth="1"/>
    <col min="5369" max="5393" width="5.625" customWidth="1"/>
    <col min="5625" max="5649" width="5.625" customWidth="1"/>
    <col min="5881" max="5905" width="5.625" customWidth="1"/>
    <col min="6137" max="6161" width="5.625" customWidth="1"/>
    <col min="6393" max="6417" width="5.625" customWidth="1"/>
    <col min="6649" max="6673" width="5.625" customWidth="1"/>
    <col min="6905" max="6929" width="5.625" customWidth="1"/>
    <col min="7161" max="7185" width="5.625" customWidth="1"/>
    <col min="7417" max="7441" width="5.625" customWidth="1"/>
    <col min="7673" max="7697" width="5.625" customWidth="1"/>
    <col min="7929" max="7953" width="5.625" customWidth="1"/>
    <col min="8185" max="8209" width="5.625" customWidth="1"/>
    <col min="8441" max="8465" width="5.625" customWidth="1"/>
    <col min="8697" max="8721" width="5.625" customWidth="1"/>
    <col min="8953" max="8977" width="5.625" customWidth="1"/>
    <col min="9209" max="9233" width="5.625" customWidth="1"/>
    <col min="9465" max="9489" width="5.625" customWidth="1"/>
    <col min="9721" max="9745" width="5.625" customWidth="1"/>
    <col min="9977" max="10001" width="5.625" customWidth="1"/>
    <col min="10233" max="10257" width="5.625" customWidth="1"/>
    <col min="10489" max="10513" width="5.625" customWidth="1"/>
    <col min="10745" max="10769" width="5.625" customWidth="1"/>
    <col min="11001" max="11025" width="5.625" customWidth="1"/>
    <col min="11257" max="11281" width="5.625" customWidth="1"/>
    <col min="11513" max="11537" width="5.625" customWidth="1"/>
    <col min="11769" max="11793" width="5.625" customWidth="1"/>
    <col min="12025" max="12049" width="5.625" customWidth="1"/>
    <col min="12281" max="12305" width="5.625" customWidth="1"/>
    <col min="12537" max="12561" width="5.625" customWidth="1"/>
    <col min="12793" max="12817" width="5.625" customWidth="1"/>
    <col min="13049" max="13073" width="5.625" customWidth="1"/>
    <col min="13305" max="13329" width="5.625" customWidth="1"/>
    <col min="13561" max="13585" width="5.625" customWidth="1"/>
    <col min="13817" max="13841" width="5.625" customWidth="1"/>
    <col min="14073" max="14097" width="5.625" customWidth="1"/>
    <col min="14329" max="14353" width="5.625" customWidth="1"/>
    <col min="14585" max="14609" width="5.625" customWidth="1"/>
    <col min="14841" max="14865" width="5.625" customWidth="1"/>
    <col min="15097" max="15121" width="5.625" customWidth="1"/>
    <col min="15353" max="15377" width="5.625" customWidth="1"/>
    <col min="15609" max="15633" width="5.625" customWidth="1"/>
    <col min="15865" max="15889" width="5.625" customWidth="1"/>
    <col min="16121" max="16145" width="5.625" customWidth="1"/>
  </cols>
  <sheetData>
    <row r="1" spans="1:23" ht="25.15" customHeight="1">
      <c r="A1" s="26" t="str">
        <f>QUALIER組合せ!J3</f>
        <v>■第2日　6月7日　3・4回戦</v>
      </c>
      <c r="B1" s="119"/>
      <c r="C1" s="119"/>
      <c r="D1" s="119"/>
      <c r="E1" s="122"/>
      <c r="F1" s="119"/>
      <c r="G1" s="119"/>
      <c r="H1" s="119"/>
      <c r="J1" s="119"/>
      <c r="K1" s="119"/>
      <c r="L1" s="119"/>
      <c r="M1" s="119"/>
      <c r="N1" s="26"/>
      <c r="O1" s="291" t="s">
        <v>189</v>
      </c>
      <c r="P1" s="291"/>
      <c r="Q1" s="291"/>
      <c r="R1" s="281" t="str">
        <f>QUALIER組合せ!S7</f>
        <v>フードリエ サッカーフィールド青木A</v>
      </c>
      <c r="S1" s="281"/>
      <c r="T1" s="281"/>
      <c r="U1" s="281"/>
      <c r="V1" s="281"/>
      <c r="W1" s="281"/>
    </row>
    <row r="2" spans="1:23" ht="25.15" customHeight="1">
      <c r="A2" s="118"/>
      <c r="B2" s="118"/>
      <c r="C2" s="118"/>
      <c r="D2" s="118"/>
      <c r="E2" s="117"/>
      <c r="F2" s="63"/>
      <c r="G2" s="63"/>
      <c r="H2" s="63"/>
      <c r="J2" s="63"/>
      <c r="K2" s="63"/>
      <c r="L2" s="63"/>
      <c r="M2" s="63"/>
      <c r="N2" s="26"/>
      <c r="O2" s="61"/>
      <c r="P2" s="61"/>
      <c r="Q2" s="61"/>
      <c r="R2" s="119"/>
      <c r="S2" s="119"/>
      <c r="T2" s="119"/>
      <c r="U2" s="119"/>
      <c r="V2" s="119"/>
      <c r="W2" s="119"/>
    </row>
    <row r="3" spans="1:23" ht="19.5" customHeight="1">
      <c r="A3" s="118"/>
      <c r="B3" s="118"/>
      <c r="C3" s="118"/>
      <c r="D3" s="118"/>
      <c r="E3" s="117"/>
      <c r="F3" s="63"/>
      <c r="G3" s="63"/>
      <c r="H3" s="63"/>
      <c r="J3" s="360" t="s">
        <v>110</v>
      </c>
      <c r="K3" s="361"/>
      <c r="L3" s="361"/>
      <c r="M3" s="361"/>
      <c r="N3" s="362"/>
      <c r="O3" s="61"/>
      <c r="P3" s="61"/>
      <c r="Q3" s="61"/>
      <c r="R3" s="63"/>
      <c r="S3" s="63"/>
      <c r="T3" s="63"/>
      <c r="U3" s="63"/>
      <c r="V3" s="63"/>
      <c r="W3" s="63"/>
    </row>
    <row r="4" spans="1:23" ht="19.5" customHeight="1">
      <c r="A4" s="1"/>
      <c r="B4" s="75"/>
      <c r="C4" s="75"/>
      <c r="D4" s="116"/>
      <c r="E4" s="116"/>
      <c r="F4" s="75"/>
      <c r="G4" s="74"/>
      <c r="H4" s="75"/>
      <c r="I4" s="75"/>
      <c r="J4" s="74"/>
      <c r="K4" s="74"/>
      <c r="L4" s="54"/>
      <c r="M4" s="54"/>
      <c r="N4" s="74"/>
      <c r="O4" s="114"/>
      <c r="P4" s="116"/>
      <c r="Q4" s="116"/>
      <c r="R4" s="116"/>
      <c r="S4" s="54"/>
      <c r="T4" s="74"/>
      <c r="U4" s="75"/>
      <c r="V4" s="75"/>
    </row>
    <row r="5" spans="1:23" ht="19.5" customHeight="1">
      <c r="A5" s="10"/>
      <c r="B5" s="10"/>
      <c r="C5" s="64"/>
      <c r="D5" s="64"/>
      <c r="E5" s="65"/>
      <c r="F5" s="64"/>
      <c r="G5" s="10"/>
      <c r="H5" s="10"/>
      <c r="I5" s="27"/>
      <c r="J5" s="12"/>
      <c r="K5" s="12"/>
      <c r="L5" s="27"/>
      <c r="M5" s="10"/>
      <c r="N5" s="10"/>
      <c r="O5" s="64"/>
      <c r="P5" s="64"/>
      <c r="Q5" s="65"/>
      <c r="R5" s="64"/>
      <c r="S5" s="64"/>
      <c r="T5" s="10"/>
      <c r="U5" s="10"/>
      <c r="V5" s="10"/>
    </row>
    <row r="6" spans="1:23" ht="19.5" customHeight="1">
      <c r="A6" s="6"/>
      <c r="B6" s="6"/>
      <c r="C6" s="343" t="s">
        <v>183</v>
      </c>
      <c r="D6" s="344"/>
      <c r="E6" s="344"/>
      <c r="F6" s="345"/>
      <c r="G6" s="6"/>
      <c r="H6" s="6"/>
      <c r="I6" s="6"/>
      <c r="J6" s="6"/>
      <c r="K6" s="6"/>
      <c r="L6" s="6"/>
      <c r="M6" s="6"/>
      <c r="N6" s="66"/>
      <c r="O6" s="343" t="s">
        <v>182</v>
      </c>
      <c r="P6" s="344"/>
      <c r="Q6" s="344"/>
      <c r="R6" s="344"/>
      <c r="S6" s="345"/>
      <c r="T6" s="6"/>
      <c r="U6" s="6"/>
      <c r="V6" s="6"/>
    </row>
    <row r="7" spans="1:23" ht="19.5" customHeight="1">
      <c r="A7" s="6"/>
      <c r="B7" s="6"/>
      <c r="C7" s="71"/>
      <c r="D7" s="6"/>
      <c r="E7" s="6"/>
      <c r="F7" s="68"/>
      <c r="G7" s="67"/>
      <c r="H7" s="67"/>
      <c r="I7" s="6"/>
      <c r="J7" s="6"/>
      <c r="K7" s="6"/>
      <c r="L7" s="6"/>
      <c r="M7" s="6"/>
      <c r="N7" s="68"/>
      <c r="O7" s="67"/>
      <c r="P7" s="6"/>
      <c r="Q7" s="6"/>
      <c r="R7" s="6"/>
      <c r="S7" s="68"/>
      <c r="T7" s="67"/>
      <c r="U7" s="67"/>
      <c r="V7" s="6"/>
    </row>
    <row r="8" spans="1:23" ht="19.5" customHeight="1">
      <c r="A8" s="6"/>
      <c r="B8" s="11"/>
      <c r="C8" s="70"/>
      <c r="D8" s="6"/>
      <c r="E8" s="66"/>
      <c r="F8" s="343" t="s">
        <v>73</v>
      </c>
      <c r="G8" s="344"/>
      <c r="H8" s="345"/>
      <c r="I8" s="71"/>
      <c r="J8" s="6"/>
      <c r="K8" s="6"/>
      <c r="L8" s="66"/>
      <c r="M8" s="343" t="s">
        <v>71</v>
      </c>
      <c r="N8" s="344"/>
      <c r="O8" s="345"/>
      <c r="P8" s="11"/>
      <c r="Q8" s="6"/>
      <c r="R8" s="66"/>
      <c r="S8" s="343" t="s">
        <v>70</v>
      </c>
      <c r="T8" s="344"/>
      <c r="U8" s="345"/>
      <c r="V8" s="6"/>
    </row>
    <row r="9" spans="1:23" ht="19.5" customHeight="1">
      <c r="A9" s="1"/>
      <c r="B9" s="1"/>
      <c r="C9" s="25"/>
      <c r="D9" s="1"/>
      <c r="E9" s="24"/>
      <c r="F9" s="90"/>
      <c r="G9" s="52"/>
      <c r="H9" s="113"/>
      <c r="I9" s="25"/>
      <c r="J9" s="1"/>
      <c r="K9" s="1"/>
      <c r="L9" s="24"/>
      <c r="M9" s="90"/>
      <c r="N9" s="52"/>
      <c r="O9" s="113"/>
      <c r="P9" s="1"/>
      <c r="Q9" s="1"/>
      <c r="R9" s="1"/>
      <c r="S9" s="90"/>
      <c r="T9" s="52"/>
      <c r="U9" s="113"/>
      <c r="V9" s="1"/>
    </row>
    <row r="10" spans="1:23" ht="19.5" customHeight="1">
      <c r="A10" s="1"/>
      <c r="B10" s="275">
        <v>1</v>
      </c>
      <c r="C10" s="275"/>
      <c r="D10" s="1"/>
      <c r="E10" s="275">
        <v>2</v>
      </c>
      <c r="F10" s="275"/>
      <c r="G10" s="1"/>
      <c r="H10" s="275">
        <v>3</v>
      </c>
      <c r="I10" s="275"/>
      <c r="J10" s="1"/>
      <c r="K10" s="1"/>
      <c r="L10" s="275">
        <v>4</v>
      </c>
      <c r="M10" s="275"/>
      <c r="N10" s="1"/>
      <c r="O10" s="275">
        <v>5</v>
      </c>
      <c r="P10" s="275"/>
      <c r="Q10" s="1"/>
      <c r="R10" s="275">
        <v>6</v>
      </c>
      <c r="S10" s="275"/>
      <c r="T10" s="1"/>
      <c r="U10" s="275">
        <v>7</v>
      </c>
      <c r="V10" s="275"/>
    </row>
    <row r="11" spans="1:23" ht="19.5" customHeight="1">
      <c r="A11" s="1"/>
      <c r="B11" s="368" t="str">
        <f>QUALIER組合せ!AD96</f>
        <v>FC VALON（TL6位）</v>
      </c>
      <c r="C11" s="368"/>
      <c r="D11" s="74"/>
      <c r="E11" s="364">
        <v>2</v>
      </c>
      <c r="F11" s="364"/>
      <c r="G11" s="78"/>
      <c r="H11" s="364">
        <v>3</v>
      </c>
      <c r="I11" s="364"/>
      <c r="J11" s="78"/>
      <c r="K11" s="78"/>
      <c r="L11" s="364">
        <v>4</v>
      </c>
      <c r="M11" s="364"/>
      <c r="N11" s="78"/>
      <c r="O11" s="364">
        <v>5</v>
      </c>
      <c r="P11" s="364"/>
      <c r="Q11" s="78"/>
      <c r="R11" s="365" t="str">
        <f>QUALIER組合せ!AD62</f>
        <v>さくらボン・ディ・ボーラ</v>
      </c>
      <c r="S11" s="365"/>
      <c r="T11" s="78"/>
      <c r="U11" s="364">
        <v>7</v>
      </c>
      <c r="V11" s="364"/>
    </row>
    <row r="12" spans="1:23" ht="19.5" customHeight="1">
      <c r="A12" s="1"/>
      <c r="B12" s="368"/>
      <c r="C12" s="368"/>
      <c r="D12" s="114"/>
      <c r="E12" s="364"/>
      <c r="F12" s="364"/>
      <c r="G12" s="115"/>
      <c r="H12" s="364"/>
      <c r="I12" s="364"/>
      <c r="J12" s="115"/>
      <c r="K12" s="78"/>
      <c r="L12" s="364"/>
      <c r="M12" s="364"/>
      <c r="N12" s="115"/>
      <c r="O12" s="364"/>
      <c r="P12" s="364"/>
      <c r="Q12" s="115"/>
      <c r="R12" s="365"/>
      <c r="S12" s="365"/>
      <c r="T12" s="115"/>
      <c r="U12" s="364"/>
      <c r="V12" s="364"/>
      <c r="W12" s="115"/>
    </row>
    <row r="13" spans="1:23" ht="19.5" customHeight="1">
      <c r="A13" s="1"/>
      <c r="B13" s="368"/>
      <c r="C13" s="368"/>
      <c r="D13" s="114"/>
      <c r="E13" s="364"/>
      <c r="F13" s="364"/>
      <c r="G13" s="115"/>
      <c r="H13" s="364"/>
      <c r="I13" s="364"/>
      <c r="J13" s="115"/>
      <c r="K13" s="78"/>
      <c r="L13" s="364"/>
      <c r="M13" s="364"/>
      <c r="N13" s="115"/>
      <c r="O13" s="364"/>
      <c r="P13" s="364"/>
      <c r="Q13" s="115"/>
      <c r="R13" s="365"/>
      <c r="S13" s="365"/>
      <c r="T13" s="115"/>
      <c r="U13" s="364"/>
      <c r="V13" s="364"/>
      <c r="W13" s="115"/>
    </row>
    <row r="14" spans="1:23" ht="19.5" customHeight="1">
      <c r="A14" s="1"/>
      <c r="B14" s="368"/>
      <c r="C14" s="368"/>
      <c r="D14" s="114"/>
      <c r="E14" s="364"/>
      <c r="F14" s="364"/>
      <c r="G14" s="115"/>
      <c r="H14" s="364"/>
      <c r="I14" s="364"/>
      <c r="J14" s="115"/>
      <c r="K14" s="78"/>
      <c r="L14" s="364"/>
      <c r="M14" s="364"/>
      <c r="N14" s="115"/>
      <c r="O14" s="364"/>
      <c r="P14" s="364"/>
      <c r="Q14" s="115"/>
      <c r="R14" s="365"/>
      <c r="S14" s="365"/>
      <c r="T14" s="115"/>
      <c r="U14" s="364"/>
      <c r="V14" s="364"/>
      <c r="W14" s="115"/>
    </row>
    <row r="15" spans="1:23" ht="19.5" customHeight="1">
      <c r="A15" s="1"/>
      <c r="B15" s="368"/>
      <c r="C15" s="368"/>
      <c r="D15" s="114"/>
      <c r="E15" s="364"/>
      <c r="F15" s="364"/>
      <c r="G15" s="115"/>
      <c r="H15" s="364"/>
      <c r="I15" s="364"/>
      <c r="J15" s="115"/>
      <c r="K15" s="78"/>
      <c r="L15" s="364"/>
      <c r="M15" s="364"/>
      <c r="N15" s="115"/>
      <c r="O15" s="364"/>
      <c r="P15" s="364"/>
      <c r="Q15" s="115"/>
      <c r="R15" s="365"/>
      <c r="S15" s="365"/>
      <c r="T15" s="115"/>
      <c r="U15" s="364"/>
      <c r="V15" s="364"/>
      <c r="W15" s="115"/>
    </row>
    <row r="16" spans="1:23" ht="19.5" customHeight="1">
      <c r="A16" s="1"/>
      <c r="B16" s="368"/>
      <c r="C16" s="368"/>
      <c r="D16" s="114"/>
      <c r="E16" s="364"/>
      <c r="F16" s="364"/>
      <c r="G16" s="115"/>
      <c r="H16" s="364"/>
      <c r="I16" s="364"/>
      <c r="J16" s="115"/>
      <c r="K16" s="78"/>
      <c r="L16" s="364"/>
      <c r="M16" s="364"/>
      <c r="N16" s="115"/>
      <c r="O16" s="364"/>
      <c r="P16" s="364"/>
      <c r="Q16" s="115"/>
      <c r="R16" s="365"/>
      <c r="S16" s="365"/>
      <c r="T16" s="115"/>
      <c r="U16" s="364"/>
      <c r="V16" s="364"/>
      <c r="W16" s="115"/>
    </row>
    <row r="17" spans="1:23" ht="19.5" customHeight="1">
      <c r="A17" s="1"/>
      <c r="B17" s="368"/>
      <c r="C17" s="368"/>
      <c r="D17" s="114"/>
      <c r="E17" s="364"/>
      <c r="F17" s="364"/>
      <c r="G17" s="115"/>
      <c r="H17" s="364"/>
      <c r="I17" s="364"/>
      <c r="J17" s="115"/>
      <c r="K17" s="78"/>
      <c r="L17" s="364"/>
      <c r="M17" s="364"/>
      <c r="N17" s="115"/>
      <c r="O17" s="364"/>
      <c r="P17" s="364"/>
      <c r="Q17" s="115"/>
      <c r="R17" s="365"/>
      <c r="S17" s="365"/>
      <c r="T17" s="115"/>
      <c r="U17" s="364"/>
      <c r="V17" s="364"/>
      <c r="W17" s="115"/>
    </row>
    <row r="18" spans="1:23" ht="19.5" customHeight="1">
      <c r="A18" s="1"/>
      <c r="B18" s="368"/>
      <c r="C18" s="368"/>
      <c r="D18" s="114"/>
      <c r="E18" s="364"/>
      <c r="F18" s="364"/>
      <c r="G18" s="115"/>
      <c r="H18" s="364"/>
      <c r="I18" s="364"/>
      <c r="J18" s="115"/>
      <c r="K18" s="78"/>
      <c r="L18" s="364"/>
      <c r="M18" s="364"/>
      <c r="N18" s="115"/>
      <c r="O18" s="364"/>
      <c r="P18" s="364"/>
      <c r="Q18" s="115"/>
      <c r="R18" s="365"/>
      <c r="S18" s="365"/>
      <c r="T18" s="115"/>
      <c r="U18" s="364"/>
      <c r="V18" s="364"/>
      <c r="W18" s="115"/>
    </row>
    <row r="19" spans="1:23" ht="19.5" customHeight="1">
      <c r="A19" s="1"/>
      <c r="B19" s="368"/>
      <c r="C19" s="368"/>
      <c r="D19" s="114"/>
      <c r="E19" s="364"/>
      <c r="F19" s="364"/>
      <c r="G19" s="115"/>
      <c r="H19" s="364"/>
      <c r="I19" s="364"/>
      <c r="J19" s="115"/>
      <c r="K19" s="78"/>
      <c r="L19" s="364"/>
      <c r="M19" s="364"/>
      <c r="N19" s="115"/>
      <c r="O19" s="364"/>
      <c r="P19" s="364"/>
      <c r="Q19" s="115"/>
      <c r="R19" s="365"/>
      <c r="S19" s="365"/>
      <c r="T19" s="115"/>
      <c r="U19" s="364"/>
      <c r="V19" s="364"/>
      <c r="W19" s="115"/>
    </row>
    <row r="20" spans="1:23" ht="19.5" customHeight="1">
      <c r="A20" s="1"/>
      <c r="B20" s="368"/>
      <c r="C20" s="368"/>
      <c r="D20" s="114"/>
      <c r="E20" s="364"/>
      <c r="F20" s="364"/>
      <c r="G20" s="115"/>
      <c r="H20" s="364"/>
      <c r="I20" s="364"/>
      <c r="J20" s="115"/>
      <c r="K20" s="78"/>
      <c r="L20" s="364"/>
      <c r="M20" s="364"/>
      <c r="N20" s="115"/>
      <c r="O20" s="364"/>
      <c r="P20" s="364"/>
      <c r="Q20" s="115"/>
      <c r="R20" s="365"/>
      <c r="S20" s="365"/>
      <c r="T20" s="115"/>
      <c r="U20" s="364"/>
      <c r="V20" s="364"/>
      <c r="W20" s="115"/>
    </row>
    <row r="21" spans="1:23" ht="19.5" customHeight="1">
      <c r="A21" s="1"/>
      <c r="B21" s="115"/>
      <c r="C21" s="114"/>
      <c r="D21" s="114"/>
      <c r="E21" s="74"/>
      <c r="F21" s="115"/>
      <c r="G21" s="115"/>
      <c r="H21" s="78"/>
      <c r="I21" s="115"/>
      <c r="J21" s="115"/>
      <c r="K21" s="78"/>
      <c r="L21" s="78"/>
      <c r="M21" s="115"/>
      <c r="N21" s="115"/>
      <c r="O21" s="78"/>
      <c r="P21" s="115"/>
      <c r="Q21" s="115"/>
      <c r="R21" s="78"/>
      <c r="S21" s="115"/>
      <c r="T21" s="115"/>
      <c r="U21" s="78"/>
      <c r="V21" s="115"/>
      <c r="W21" s="115"/>
    </row>
    <row r="22" spans="1:23" ht="19.5" customHeight="1">
      <c r="G22" s="83"/>
      <c r="H22" s="83"/>
      <c r="J22" s="360" t="s">
        <v>111</v>
      </c>
      <c r="K22" s="361"/>
      <c r="L22" s="361"/>
      <c r="M22" s="361"/>
      <c r="N22" s="362"/>
      <c r="S22" s="83"/>
      <c r="T22" s="83"/>
      <c r="U22" s="83"/>
    </row>
    <row r="23" spans="1:23" ht="19.5" customHeight="1">
      <c r="A23" s="10"/>
      <c r="B23" s="10"/>
      <c r="C23" s="10"/>
      <c r="D23" s="10"/>
      <c r="E23" s="64"/>
      <c r="F23" s="64"/>
      <c r="G23" s="64"/>
      <c r="H23" s="65"/>
      <c r="I23" s="64"/>
      <c r="J23" s="10"/>
      <c r="K23" s="27"/>
      <c r="L23" s="27"/>
      <c r="M23" s="12"/>
      <c r="N23" s="12"/>
      <c r="O23" s="27"/>
      <c r="P23" s="10"/>
      <c r="Q23" s="10"/>
      <c r="R23" s="64"/>
      <c r="S23" s="64"/>
      <c r="T23" s="65"/>
      <c r="U23" s="64"/>
      <c r="V23" s="10"/>
    </row>
    <row r="24" spans="1:23" ht="19.5" customHeight="1">
      <c r="A24" s="6"/>
      <c r="B24" s="6"/>
      <c r="C24" s="6"/>
      <c r="D24" s="66"/>
      <c r="E24" s="343" t="s">
        <v>68</v>
      </c>
      <c r="F24" s="344"/>
      <c r="G24" s="344"/>
      <c r="H24" s="344"/>
      <c r="I24" s="345"/>
      <c r="J24" s="6"/>
      <c r="K24" s="6"/>
      <c r="L24" s="6"/>
      <c r="M24" s="6"/>
      <c r="N24" s="6"/>
      <c r="O24" s="6"/>
      <c r="P24" s="6"/>
      <c r="Q24" s="66"/>
      <c r="R24" s="343" t="s">
        <v>69</v>
      </c>
      <c r="S24" s="344"/>
      <c r="T24" s="344"/>
      <c r="U24" s="345"/>
      <c r="V24" s="71"/>
    </row>
    <row r="25" spans="1:23" ht="19.5" customHeight="1">
      <c r="A25" s="6"/>
      <c r="B25" s="6"/>
      <c r="C25" s="67"/>
      <c r="D25" s="68"/>
      <c r="E25" s="6"/>
      <c r="F25" s="6"/>
      <c r="G25" s="6"/>
      <c r="H25" s="6"/>
      <c r="I25" s="68"/>
      <c r="J25" s="67"/>
      <c r="K25" s="67"/>
      <c r="L25" s="6"/>
      <c r="M25" s="6"/>
      <c r="N25" s="6"/>
      <c r="O25" s="6"/>
      <c r="P25" s="6"/>
      <c r="Q25" s="68"/>
      <c r="R25" s="67"/>
      <c r="S25" s="6"/>
      <c r="T25" s="6"/>
      <c r="U25" s="6"/>
      <c r="V25" s="71"/>
    </row>
    <row r="26" spans="1:23" ht="19.5" customHeight="1">
      <c r="A26" s="6"/>
      <c r="B26" s="66"/>
      <c r="C26" s="343" t="s">
        <v>180</v>
      </c>
      <c r="D26" s="344"/>
      <c r="E26" s="345"/>
      <c r="F26" s="70"/>
      <c r="G26" s="6"/>
      <c r="H26" s="66"/>
      <c r="I26" s="343" t="s">
        <v>74</v>
      </c>
      <c r="J26" s="344"/>
      <c r="K26" s="345"/>
      <c r="L26" s="71"/>
      <c r="M26" s="6"/>
      <c r="N26" s="6"/>
      <c r="O26" s="66"/>
      <c r="P26" s="343" t="s">
        <v>72</v>
      </c>
      <c r="Q26" s="344"/>
      <c r="R26" s="345"/>
      <c r="S26" s="11"/>
      <c r="T26" s="6"/>
      <c r="U26" s="6"/>
      <c r="V26" s="71"/>
    </row>
    <row r="27" spans="1:23" ht="19.5" customHeight="1">
      <c r="A27" s="1"/>
      <c r="B27" s="24"/>
      <c r="C27" s="90"/>
      <c r="D27" s="52"/>
      <c r="E27" s="113"/>
      <c r="F27" s="25"/>
      <c r="G27" s="1"/>
      <c r="H27" s="24"/>
      <c r="I27" s="90"/>
      <c r="J27" s="52"/>
      <c r="K27" s="113"/>
      <c r="L27" s="25"/>
      <c r="M27" s="1"/>
      <c r="N27" s="1"/>
      <c r="O27" s="24"/>
      <c r="P27" s="90"/>
      <c r="Q27" s="52"/>
      <c r="R27" s="113"/>
      <c r="S27" s="1"/>
      <c r="T27" s="1"/>
      <c r="U27" s="1"/>
      <c r="V27" s="25"/>
    </row>
    <row r="28" spans="1:23" ht="19.5" customHeight="1">
      <c r="A28" s="1"/>
      <c r="B28" s="275">
        <v>8</v>
      </c>
      <c r="C28" s="275"/>
      <c r="D28" s="1"/>
      <c r="E28" s="275">
        <v>9</v>
      </c>
      <c r="F28" s="275"/>
      <c r="G28" s="1"/>
      <c r="H28" s="275">
        <v>10</v>
      </c>
      <c r="I28" s="275"/>
      <c r="J28" s="1"/>
      <c r="K28" s="275">
        <v>11</v>
      </c>
      <c r="L28" s="275"/>
      <c r="M28" s="1"/>
      <c r="N28" s="1"/>
      <c r="O28" s="275">
        <v>12</v>
      </c>
      <c r="P28" s="275"/>
      <c r="Q28" s="1"/>
      <c r="R28" s="275">
        <v>13</v>
      </c>
      <c r="S28" s="275"/>
      <c r="T28" s="1"/>
      <c r="U28" s="275">
        <v>14</v>
      </c>
      <c r="V28" s="275"/>
    </row>
    <row r="29" spans="1:23" ht="19.5" customHeight="1">
      <c r="A29" s="1"/>
      <c r="B29" s="364">
        <v>8</v>
      </c>
      <c r="C29" s="364"/>
      <c r="D29" s="60"/>
      <c r="E29" s="365" t="str">
        <f>QUALIER組合せ!AD44</f>
        <v>西原ＦＣ</v>
      </c>
      <c r="F29" s="365"/>
      <c r="G29" s="78"/>
      <c r="H29" s="364">
        <v>10</v>
      </c>
      <c r="I29" s="364"/>
      <c r="J29" s="78"/>
      <c r="K29" s="364">
        <v>11</v>
      </c>
      <c r="L29" s="364"/>
      <c r="M29" s="78"/>
      <c r="N29" s="78"/>
      <c r="O29" s="364">
        <v>12</v>
      </c>
      <c r="P29" s="364"/>
      <c r="Q29" s="78"/>
      <c r="R29" s="364">
        <v>13</v>
      </c>
      <c r="S29" s="364"/>
      <c r="T29" s="74"/>
      <c r="U29" s="368" t="str">
        <f>QUALIER組合せ!AD10</f>
        <v>ISOSOCCERCLUB（TL3位）</v>
      </c>
      <c r="V29" s="368"/>
    </row>
    <row r="30" spans="1:23" ht="19.5" customHeight="1">
      <c r="A30" s="1"/>
      <c r="B30" s="364"/>
      <c r="C30" s="364"/>
      <c r="D30" s="115"/>
      <c r="E30" s="365"/>
      <c r="F30" s="365"/>
      <c r="G30" s="115"/>
      <c r="H30" s="364"/>
      <c r="I30" s="364"/>
      <c r="J30" s="115"/>
      <c r="K30" s="364"/>
      <c r="L30" s="364"/>
      <c r="M30" s="115"/>
      <c r="N30" s="78"/>
      <c r="O30" s="364"/>
      <c r="P30" s="364"/>
      <c r="Q30" s="115"/>
      <c r="R30" s="364"/>
      <c r="S30" s="364"/>
      <c r="T30" s="115"/>
      <c r="U30" s="368"/>
      <c r="V30" s="368"/>
      <c r="W30" s="114"/>
    </row>
    <row r="31" spans="1:23" ht="19.5" customHeight="1">
      <c r="A31" s="1"/>
      <c r="B31" s="364"/>
      <c r="C31" s="364"/>
      <c r="D31" s="115"/>
      <c r="E31" s="365"/>
      <c r="F31" s="365"/>
      <c r="G31" s="115"/>
      <c r="H31" s="364"/>
      <c r="I31" s="364"/>
      <c r="J31" s="115"/>
      <c r="K31" s="364"/>
      <c r="L31" s="364"/>
      <c r="M31" s="115"/>
      <c r="N31" s="78"/>
      <c r="O31" s="364"/>
      <c r="P31" s="364"/>
      <c r="Q31" s="115"/>
      <c r="R31" s="364"/>
      <c r="S31" s="364"/>
      <c r="T31" s="115"/>
      <c r="U31" s="368"/>
      <c r="V31" s="368"/>
      <c r="W31" s="114"/>
    </row>
    <row r="32" spans="1:23" ht="19.5" customHeight="1">
      <c r="A32" s="1"/>
      <c r="B32" s="364"/>
      <c r="C32" s="364"/>
      <c r="D32" s="115"/>
      <c r="E32" s="365"/>
      <c r="F32" s="365"/>
      <c r="G32" s="115"/>
      <c r="H32" s="364"/>
      <c r="I32" s="364"/>
      <c r="J32" s="115"/>
      <c r="K32" s="364"/>
      <c r="L32" s="364"/>
      <c r="M32" s="115"/>
      <c r="N32" s="78"/>
      <c r="O32" s="364"/>
      <c r="P32" s="364"/>
      <c r="Q32" s="115"/>
      <c r="R32" s="364"/>
      <c r="S32" s="364"/>
      <c r="T32" s="115"/>
      <c r="U32" s="368"/>
      <c r="V32" s="368"/>
      <c r="W32" s="114"/>
    </row>
    <row r="33" spans="1:23" ht="19.5" customHeight="1">
      <c r="A33" s="1"/>
      <c r="B33" s="364"/>
      <c r="C33" s="364"/>
      <c r="D33" s="115"/>
      <c r="E33" s="365"/>
      <c r="F33" s="365"/>
      <c r="G33" s="115"/>
      <c r="H33" s="364"/>
      <c r="I33" s="364"/>
      <c r="J33" s="115"/>
      <c r="K33" s="364"/>
      <c r="L33" s="364"/>
      <c r="M33" s="115"/>
      <c r="N33" s="78"/>
      <c r="O33" s="364"/>
      <c r="P33" s="364"/>
      <c r="Q33" s="115"/>
      <c r="R33" s="364"/>
      <c r="S33" s="364"/>
      <c r="T33" s="115"/>
      <c r="U33" s="368"/>
      <c r="V33" s="368"/>
      <c r="W33" s="114"/>
    </row>
    <row r="34" spans="1:23" ht="19.5" customHeight="1">
      <c r="A34" s="1"/>
      <c r="B34" s="364"/>
      <c r="C34" s="364"/>
      <c r="D34" s="115"/>
      <c r="E34" s="365"/>
      <c r="F34" s="365"/>
      <c r="G34" s="115"/>
      <c r="H34" s="364"/>
      <c r="I34" s="364"/>
      <c r="J34" s="115"/>
      <c r="K34" s="364"/>
      <c r="L34" s="364"/>
      <c r="M34" s="115"/>
      <c r="N34" s="78"/>
      <c r="O34" s="364"/>
      <c r="P34" s="364"/>
      <c r="Q34" s="115"/>
      <c r="R34" s="364"/>
      <c r="S34" s="364"/>
      <c r="T34" s="115"/>
      <c r="U34" s="368"/>
      <c r="V34" s="368"/>
      <c r="W34" s="114"/>
    </row>
    <row r="35" spans="1:23" ht="19.5" customHeight="1">
      <c r="A35" s="1"/>
      <c r="B35" s="364"/>
      <c r="C35" s="364"/>
      <c r="D35" s="115"/>
      <c r="E35" s="365"/>
      <c r="F35" s="365"/>
      <c r="G35" s="115"/>
      <c r="H35" s="364"/>
      <c r="I35" s="364"/>
      <c r="J35" s="115"/>
      <c r="K35" s="364"/>
      <c r="L35" s="364"/>
      <c r="M35" s="115"/>
      <c r="N35" s="78"/>
      <c r="O35" s="364"/>
      <c r="P35" s="364"/>
      <c r="Q35" s="115"/>
      <c r="R35" s="364"/>
      <c r="S35" s="364"/>
      <c r="T35" s="115"/>
      <c r="U35" s="368"/>
      <c r="V35" s="368"/>
      <c r="W35" s="114"/>
    </row>
    <row r="36" spans="1:23" ht="19.5" customHeight="1">
      <c r="A36" s="1"/>
      <c r="B36" s="364"/>
      <c r="C36" s="364"/>
      <c r="D36" s="115"/>
      <c r="E36" s="365"/>
      <c r="F36" s="365"/>
      <c r="G36" s="115"/>
      <c r="H36" s="364"/>
      <c r="I36" s="364"/>
      <c r="J36" s="115"/>
      <c r="K36" s="364"/>
      <c r="L36" s="364"/>
      <c r="M36" s="115"/>
      <c r="N36" s="78"/>
      <c r="O36" s="364"/>
      <c r="P36" s="364"/>
      <c r="Q36" s="115"/>
      <c r="R36" s="364"/>
      <c r="S36" s="364"/>
      <c r="T36" s="115"/>
      <c r="U36" s="368"/>
      <c r="V36" s="368"/>
      <c r="W36" s="114"/>
    </row>
    <row r="37" spans="1:23" ht="19.5" customHeight="1">
      <c r="A37" s="1"/>
      <c r="B37" s="364"/>
      <c r="C37" s="364"/>
      <c r="D37" s="115"/>
      <c r="E37" s="365"/>
      <c r="F37" s="365"/>
      <c r="G37" s="115"/>
      <c r="H37" s="364"/>
      <c r="I37" s="364"/>
      <c r="J37" s="115"/>
      <c r="K37" s="364"/>
      <c r="L37" s="364"/>
      <c r="M37" s="115"/>
      <c r="N37" s="78"/>
      <c r="O37" s="364"/>
      <c r="P37" s="364"/>
      <c r="Q37" s="115"/>
      <c r="R37" s="364"/>
      <c r="S37" s="364"/>
      <c r="T37" s="115"/>
      <c r="U37" s="368"/>
      <c r="V37" s="368"/>
      <c r="W37" s="114"/>
    </row>
    <row r="38" spans="1:23" ht="19.5" customHeight="1">
      <c r="A38" s="1"/>
      <c r="B38" s="364"/>
      <c r="C38" s="364"/>
      <c r="D38" s="115"/>
      <c r="E38" s="365"/>
      <c r="F38" s="365"/>
      <c r="G38" s="115"/>
      <c r="H38" s="364"/>
      <c r="I38" s="364"/>
      <c r="J38" s="115"/>
      <c r="K38" s="364"/>
      <c r="L38" s="364"/>
      <c r="M38" s="115"/>
      <c r="N38" s="78"/>
      <c r="O38" s="364"/>
      <c r="P38" s="364"/>
      <c r="Q38" s="115"/>
      <c r="R38" s="364"/>
      <c r="S38" s="364"/>
      <c r="T38" s="115"/>
      <c r="U38" s="368"/>
      <c r="V38" s="368"/>
      <c r="W38" s="114"/>
    </row>
    <row r="39" spans="1:23" ht="19.5" customHeight="1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23" ht="19.5" customHeight="1">
      <c r="A40" s="57" t="s">
        <v>84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 t="s">
        <v>179</v>
      </c>
      <c r="U40" s="19"/>
      <c r="V40" s="19"/>
    </row>
    <row r="41" spans="1:23" ht="19.5" customHeight="1">
      <c r="A41" s="275" t="s">
        <v>49</v>
      </c>
      <c r="B41" s="363" t="s">
        <v>0</v>
      </c>
      <c r="C41" s="276">
        <v>0.36458333333333331</v>
      </c>
      <c r="D41" s="276"/>
      <c r="E41" s="277">
        <f>E11</f>
        <v>2</v>
      </c>
      <c r="F41" s="277"/>
      <c r="G41" s="277"/>
      <c r="H41" s="277"/>
      <c r="I41" s="278">
        <f>K41+K42</f>
        <v>0</v>
      </c>
      <c r="J41" s="279" t="s">
        <v>67</v>
      </c>
      <c r="K41" s="53"/>
      <c r="L41" s="53" t="s">
        <v>51</v>
      </c>
      <c r="M41" s="53"/>
      <c r="N41" s="279" t="s">
        <v>66</v>
      </c>
      <c r="O41" s="278">
        <f>M41+M42</f>
        <v>0</v>
      </c>
      <c r="P41" s="277">
        <f>H11</f>
        <v>3</v>
      </c>
      <c r="Q41" s="277"/>
      <c r="R41" s="277"/>
      <c r="S41" s="277"/>
      <c r="T41" s="366" t="s">
        <v>178</v>
      </c>
      <c r="U41" s="366"/>
      <c r="V41" s="366"/>
      <c r="W41" s="366"/>
    </row>
    <row r="42" spans="1:23" ht="19.5" customHeight="1">
      <c r="A42" s="275"/>
      <c r="B42" s="363"/>
      <c r="C42" s="276"/>
      <c r="D42" s="276"/>
      <c r="E42" s="277"/>
      <c r="F42" s="277"/>
      <c r="G42" s="277"/>
      <c r="H42" s="277"/>
      <c r="I42" s="278"/>
      <c r="J42" s="279"/>
      <c r="K42" s="53"/>
      <c r="L42" s="53" t="s">
        <v>51</v>
      </c>
      <c r="M42" s="53"/>
      <c r="N42" s="279"/>
      <c r="O42" s="278"/>
      <c r="P42" s="277"/>
      <c r="Q42" s="277"/>
      <c r="R42" s="277"/>
      <c r="S42" s="277"/>
      <c r="T42" s="366"/>
      <c r="U42" s="366"/>
      <c r="V42" s="366"/>
      <c r="W42" s="366"/>
    </row>
    <row r="43" spans="1:23" ht="19.5" customHeight="1">
      <c r="A43" s="52"/>
      <c r="B43" s="51"/>
      <c r="C43" s="58"/>
      <c r="D43" s="58"/>
      <c r="E43" s="11"/>
      <c r="F43" s="11"/>
      <c r="G43" s="11"/>
      <c r="H43" s="11"/>
      <c r="I43" s="55"/>
      <c r="J43" s="56"/>
      <c r="K43" s="53"/>
      <c r="L43" s="53"/>
      <c r="M43" s="53"/>
      <c r="N43" s="56"/>
      <c r="O43" s="55"/>
      <c r="P43" s="11"/>
      <c r="Q43" s="11"/>
      <c r="R43" s="11"/>
      <c r="S43" s="11"/>
      <c r="T43" s="120"/>
      <c r="U43" s="120"/>
      <c r="V43" s="120"/>
      <c r="W43" s="120"/>
    </row>
    <row r="44" spans="1:23" ht="19.5" customHeight="1">
      <c r="A44" s="275" t="s">
        <v>50</v>
      </c>
      <c r="B44" s="363" t="s">
        <v>0</v>
      </c>
      <c r="C44" s="276">
        <v>0.36458333333333331</v>
      </c>
      <c r="D44" s="276"/>
      <c r="E44" s="277">
        <f>O29</f>
        <v>12</v>
      </c>
      <c r="F44" s="277"/>
      <c r="G44" s="277"/>
      <c r="H44" s="277"/>
      <c r="I44" s="278">
        <f>K44+K45</f>
        <v>0</v>
      </c>
      <c r="J44" s="279" t="s">
        <v>67</v>
      </c>
      <c r="K44" s="53"/>
      <c r="L44" s="53" t="s">
        <v>51</v>
      </c>
      <c r="M44" s="53"/>
      <c r="N44" s="279" t="s">
        <v>66</v>
      </c>
      <c r="O44" s="278">
        <f>M44+M45</f>
        <v>0</v>
      </c>
      <c r="P44" s="277">
        <f>R29</f>
        <v>13</v>
      </c>
      <c r="Q44" s="277"/>
      <c r="R44" s="277"/>
      <c r="S44" s="277"/>
      <c r="T44" s="366" t="s">
        <v>177</v>
      </c>
      <c r="U44" s="366"/>
      <c r="V44" s="366"/>
      <c r="W44" s="366"/>
    </row>
    <row r="45" spans="1:23" ht="19.5" customHeight="1">
      <c r="A45" s="275"/>
      <c r="B45" s="363"/>
      <c r="C45" s="276"/>
      <c r="D45" s="276"/>
      <c r="E45" s="277"/>
      <c r="F45" s="277"/>
      <c r="G45" s="277"/>
      <c r="H45" s="277"/>
      <c r="I45" s="278"/>
      <c r="J45" s="279"/>
      <c r="K45" s="53"/>
      <c r="L45" s="53" t="s">
        <v>51</v>
      </c>
      <c r="M45" s="53"/>
      <c r="N45" s="279"/>
      <c r="O45" s="278"/>
      <c r="P45" s="277"/>
      <c r="Q45" s="277"/>
      <c r="R45" s="277"/>
      <c r="S45" s="277"/>
      <c r="T45" s="366"/>
      <c r="U45" s="366"/>
      <c r="V45" s="366"/>
      <c r="W45" s="366"/>
    </row>
    <row r="46" spans="1:23" ht="19.5" customHeight="1">
      <c r="A46" s="52"/>
      <c r="B46" s="51"/>
      <c r="C46" s="58"/>
      <c r="D46" s="58"/>
      <c r="E46" s="11"/>
      <c r="F46" s="11"/>
      <c r="G46" s="11"/>
      <c r="H46" s="11"/>
      <c r="I46" s="55"/>
      <c r="J46" s="56"/>
      <c r="K46" s="53"/>
      <c r="L46" s="53"/>
      <c r="M46" s="53"/>
      <c r="N46" s="56"/>
      <c r="O46" s="55"/>
      <c r="P46" s="11"/>
      <c r="Q46" s="11"/>
      <c r="R46" s="11"/>
      <c r="S46" s="11"/>
      <c r="T46" s="120"/>
      <c r="U46" s="120"/>
      <c r="V46" s="120"/>
      <c r="W46" s="120"/>
    </row>
    <row r="47" spans="1:23" ht="19.5" customHeight="1">
      <c r="A47" s="275" t="s">
        <v>49</v>
      </c>
      <c r="B47" s="363" t="s">
        <v>1</v>
      </c>
      <c r="C47" s="276">
        <v>0.40625</v>
      </c>
      <c r="D47" s="276"/>
      <c r="E47" s="277">
        <f>L11</f>
        <v>4</v>
      </c>
      <c r="F47" s="277"/>
      <c r="G47" s="277"/>
      <c r="H47" s="277"/>
      <c r="I47" s="278">
        <f>K47+K48</f>
        <v>0</v>
      </c>
      <c r="J47" s="279" t="s">
        <v>67</v>
      </c>
      <c r="K47" s="53"/>
      <c r="L47" s="53" t="s">
        <v>51</v>
      </c>
      <c r="M47" s="53"/>
      <c r="N47" s="279" t="s">
        <v>66</v>
      </c>
      <c r="O47" s="278">
        <f>M47+M48</f>
        <v>0</v>
      </c>
      <c r="P47" s="277">
        <f>O11</f>
        <v>5</v>
      </c>
      <c r="Q47" s="277"/>
      <c r="R47" s="277"/>
      <c r="S47" s="277"/>
      <c r="T47" s="366" t="s">
        <v>176</v>
      </c>
      <c r="U47" s="366"/>
      <c r="V47" s="366"/>
      <c r="W47" s="366"/>
    </row>
    <row r="48" spans="1:23" ht="19.5" customHeight="1">
      <c r="A48" s="275"/>
      <c r="B48" s="363"/>
      <c r="C48" s="276"/>
      <c r="D48" s="276"/>
      <c r="E48" s="277"/>
      <c r="F48" s="277"/>
      <c r="G48" s="277"/>
      <c r="H48" s="277"/>
      <c r="I48" s="278"/>
      <c r="J48" s="279"/>
      <c r="K48" s="53"/>
      <c r="L48" s="53" t="s">
        <v>51</v>
      </c>
      <c r="M48" s="53"/>
      <c r="N48" s="279"/>
      <c r="O48" s="278"/>
      <c r="P48" s="277"/>
      <c r="Q48" s="277"/>
      <c r="R48" s="277"/>
      <c r="S48" s="277"/>
      <c r="T48" s="366"/>
      <c r="U48" s="366"/>
      <c r="V48" s="366"/>
      <c r="W48" s="366"/>
    </row>
    <row r="49" spans="1:23" ht="19.5" customHeight="1">
      <c r="A49" s="52"/>
      <c r="B49" s="51"/>
      <c r="C49" s="58"/>
      <c r="D49" s="58"/>
      <c r="E49" s="11"/>
      <c r="F49" s="11"/>
      <c r="G49" s="11"/>
      <c r="H49" s="11"/>
      <c r="I49" s="55"/>
      <c r="J49" s="56"/>
      <c r="K49" s="53"/>
      <c r="L49" s="53"/>
      <c r="M49" s="53"/>
      <c r="N49" s="56"/>
      <c r="O49" s="55"/>
      <c r="P49" s="11"/>
      <c r="Q49" s="11"/>
      <c r="R49" s="11"/>
      <c r="S49" s="11"/>
      <c r="T49" s="120"/>
      <c r="U49" s="120"/>
      <c r="V49" s="120"/>
      <c r="W49" s="120"/>
    </row>
    <row r="50" spans="1:23" ht="19.5" customHeight="1">
      <c r="A50" s="275" t="s">
        <v>50</v>
      </c>
      <c r="B50" s="363" t="s">
        <v>1</v>
      </c>
      <c r="C50" s="276">
        <v>0.40625</v>
      </c>
      <c r="D50" s="276"/>
      <c r="E50" s="277" t="str">
        <f>R11</f>
        <v>さくらボン・ディ・ボーラ</v>
      </c>
      <c r="F50" s="277"/>
      <c r="G50" s="277"/>
      <c r="H50" s="277"/>
      <c r="I50" s="278">
        <f>K50+K51</f>
        <v>0</v>
      </c>
      <c r="J50" s="279" t="s">
        <v>67</v>
      </c>
      <c r="K50" s="53"/>
      <c r="L50" s="53" t="s">
        <v>51</v>
      </c>
      <c r="M50" s="53"/>
      <c r="N50" s="279" t="s">
        <v>66</v>
      </c>
      <c r="O50" s="278">
        <f>M50+M51</f>
        <v>0</v>
      </c>
      <c r="P50" s="277">
        <f>U11</f>
        <v>7</v>
      </c>
      <c r="Q50" s="277"/>
      <c r="R50" s="277"/>
      <c r="S50" s="277"/>
      <c r="T50" s="366" t="s">
        <v>175</v>
      </c>
      <c r="U50" s="366"/>
      <c r="V50" s="366"/>
      <c r="W50" s="366"/>
    </row>
    <row r="51" spans="1:23" ht="19.5" customHeight="1">
      <c r="A51" s="275"/>
      <c r="B51" s="363"/>
      <c r="C51" s="276"/>
      <c r="D51" s="276"/>
      <c r="E51" s="277"/>
      <c r="F51" s="277"/>
      <c r="G51" s="277"/>
      <c r="H51" s="277"/>
      <c r="I51" s="278"/>
      <c r="J51" s="279"/>
      <c r="K51" s="53"/>
      <c r="L51" s="53" t="s">
        <v>51</v>
      </c>
      <c r="M51" s="53"/>
      <c r="N51" s="279"/>
      <c r="O51" s="278"/>
      <c r="P51" s="277"/>
      <c r="Q51" s="277"/>
      <c r="R51" s="277"/>
      <c r="S51" s="277"/>
      <c r="T51" s="366"/>
      <c r="U51" s="366"/>
      <c r="V51" s="366"/>
      <c r="W51" s="366"/>
    </row>
    <row r="52" spans="1:23" ht="19.5" customHeight="1">
      <c r="A52" s="52"/>
      <c r="B52" s="51"/>
      <c r="C52" s="58"/>
      <c r="D52" s="58"/>
      <c r="E52" s="11"/>
      <c r="F52" s="11"/>
      <c r="G52" s="11"/>
      <c r="H52" s="11"/>
      <c r="I52" s="55"/>
      <c r="J52" s="56"/>
      <c r="K52" s="53"/>
      <c r="L52" s="53"/>
      <c r="M52" s="53"/>
      <c r="N52" s="56"/>
      <c r="O52" s="55"/>
      <c r="P52" s="11"/>
      <c r="Q52" s="11"/>
      <c r="R52" s="11"/>
      <c r="S52" s="11"/>
      <c r="T52" s="120"/>
      <c r="U52" s="120"/>
      <c r="V52" s="120"/>
      <c r="W52" s="120"/>
    </row>
    <row r="53" spans="1:23" ht="19.5" customHeight="1">
      <c r="A53" s="275" t="s">
        <v>49</v>
      </c>
      <c r="B53" s="363" t="s">
        <v>2</v>
      </c>
      <c r="C53" s="276">
        <v>0.44791666666666669</v>
      </c>
      <c r="D53" s="276"/>
      <c r="E53" s="277">
        <f>B29</f>
        <v>8</v>
      </c>
      <c r="F53" s="277"/>
      <c r="G53" s="277"/>
      <c r="H53" s="277"/>
      <c r="I53" s="278">
        <f>K53+K54</f>
        <v>0</v>
      </c>
      <c r="J53" s="279" t="s">
        <v>67</v>
      </c>
      <c r="K53" s="53"/>
      <c r="L53" s="53" t="s">
        <v>51</v>
      </c>
      <c r="M53" s="53"/>
      <c r="N53" s="279" t="s">
        <v>66</v>
      </c>
      <c r="O53" s="278">
        <f>M53+M54</f>
        <v>0</v>
      </c>
      <c r="P53" s="277" t="str">
        <f>E29</f>
        <v>西原ＦＣ</v>
      </c>
      <c r="Q53" s="277"/>
      <c r="R53" s="277"/>
      <c r="S53" s="277"/>
      <c r="T53" s="366" t="s">
        <v>174</v>
      </c>
      <c r="U53" s="366"/>
      <c r="V53" s="366"/>
      <c r="W53" s="366"/>
    </row>
    <row r="54" spans="1:23" ht="19.5" customHeight="1">
      <c r="A54" s="275"/>
      <c r="B54" s="363"/>
      <c r="C54" s="276"/>
      <c r="D54" s="276"/>
      <c r="E54" s="277"/>
      <c r="F54" s="277"/>
      <c r="G54" s="277"/>
      <c r="H54" s="277"/>
      <c r="I54" s="278"/>
      <c r="J54" s="279"/>
      <c r="K54" s="53"/>
      <c r="L54" s="53" t="s">
        <v>51</v>
      </c>
      <c r="M54" s="53"/>
      <c r="N54" s="279"/>
      <c r="O54" s="278"/>
      <c r="P54" s="277"/>
      <c r="Q54" s="277"/>
      <c r="R54" s="277"/>
      <c r="S54" s="277"/>
      <c r="T54" s="366"/>
      <c r="U54" s="366"/>
      <c r="V54" s="366"/>
      <c r="W54" s="366"/>
    </row>
    <row r="55" spans="1:23" ht="19.5" customHeight="1">
      <c r="A55" s="52"/>
      <c r="B55" s="51"/>
      <c r="C55" s="58"/>
      <c r="D55" s="58"/>
      <c r="E55" s="11"/>
      <c r="F55" s="11"/>
      <c r="G55" s="11"/>
      <c r="H55" s="11"/>
      <c r="I55" s="55"/>
      <c r="J55" s="56"/>
      <c r="K55" s="53"/>
      <c r="L55" s="53"/>
      <c r="M55" s="53"/>
      <c r="N55" s="56"/>
      <c r="O55" s="55"/>
      <c r="P55" s="11"/>
      <c r="Q55" s="11"/>
      <c r="R55" s="11"/>
      <c r="S55" s="11"/>
      <c r="T55" s="120"/>
      <c r="U55" s="120"/>
      <c r="V55" s="120"/>
      <c r="W55" s="120"/>
    </row>
    <row r="56" spans="1:23" ht="19.5" customHeight="1">
      <c r="A56" s="275" t="s">
        <v>50</v>
      </c>
      <c r="B56" s="363" t="s">
        <v>2</v>
      </c>
      <c r="C56" s="276">
        <v>0.44791666666666669</v>
      </c>
      <c r="D56" s="276"/>
      <c r="E56" s="277">
        <f>H29</f>
        <v>10</v>
      </c>
      <c r="F56" s="277"/>
      <c r="G56" s="277"/>
      <c r="H56" s="277"/>
      <c r="I56" s="278">
        <f>K56+K57</f>
        <v>0</v>
      </c>
      <c r="J56" s="279" t="s">
        <v>67</v>
      </c>
      <c r="K56" s="53"/>
      <c r="L56" s="53" t="s">
        <v>51</v>
      </c>
      <c r="M56" s="53"/>
      <c r="N56" s="279" t="s">
        <v>66</v>
      </c>
      <c r="O56" s="278">
        <f>M56+M57</f>
        <v>0</v>
      </c>
      <c r="P56" s="277">
        <f>K29</f>
        <v>11</v>
      </c>
      <c r="Q56" s="277"/>
      <c r="R56" s="277"/>
      <c r="S56" s="277"/>
      <c r="T56" s="366" t="s">
        <v>173</v>
      </c>
      <c r="U56" s="366"/>
      <c r="V56" s="366"/>
      <c r="W56" s="366"/>
    </row>
    <row r="57" spans="1:23" ht="19.5" customHeight="1">
      <c r="A57" s="275"/>
      <c r="B57" s="363"/>
      <c r="C57" s="276"/>
      <c r="D57" s="276"/>
      <c r="E57" s="277"/>
      <c r="F57" s="277"/>
      <c r="G57" s="277"/>
      <c r="H57" s="277"/>
      <c r="I57" s="278"/>
      <c r="J57" s="279"/>
      <c r="K57" s="53"/>
      <c r="L57" s="53" t="s">
        <v>51</v>
      </c>
      <c r="M57" s="53"/>
      <c r="N57" s="279"/>
      <c r="O57" s="278"/>
      <c r="P57" s="277"/>
      <c r="Q57" s="277"/>
      <c r="R57" s="277"/>
      <c r="S57" s="277"/>
      <c r="T57" s="366"/>
      <c r="U57" s="366"/>
      <c r="V57" s="366"/>
      <c r="W57" s="366"/>
    </row>
    <row r="58" spans="1:23" ht="19.5" customHeight="1">
      <c r="A58" s="52"/>
      <c r="B58" s="51"/>
      <c r="C58" s="58"/>
      <c r="D58" s="58"/>
      <c r="E58" s="11"/>
      <c r="F58" s="11"/>
      <c r="G58" s="11"/>
      <c r="H58" s="11"/>
      <c r="I58" s="55"/>
      <c r="J58" s="56"/>
      <c r="K58" s="53"/>
      <c r="L58" s="53"/>
      <c r="M58" s="53"/>
      <c r="N58" s="56"/>
      <c r="O58" s="55"/>
      <c r="P58" s="11"/>
      <c r="Q58" s="11"/>
      <c r="R58" s="11"/>
      <c r="S58" s="11"/>
      <c r="T58" s="120"/>
      <c r="U58" s="120"/>
      <c r="V58" s="120"/>
      <c r="W58" s="120"/>
    </row>
    <row r="59" spans="1:23" ht="19.5" customHeight="1">
      <c r="A59" s="275" t="s">
        <v>49</v>
      </c>
      <c r="B59" s="363" t="s">
        <v>3</v>
      </c>
      <c r="C59" s="276">
        <v>0.48958333333333331</v>
      </c>
      <c r="D59" s="276"/>
      <c r="E59" s="277" t="str">
        <f>B11</f>
        <v>FC VALON（TL6位）</v>
      </c>
      <c r="F59" s="277"/>
      <c r="G59" s="277"/>
      <c r="H59" s="277"/>
      <c r="I59" s="278">
        <f>K59+K60</f>
        <v>0</v>
      </c>
      <c r="J59" s="279" t="s">
        <v>67</v>
      </c>
      <c r="K59" s="53"/>
      <c r="L59" s="53" t="s">
        <v>51</v>
      </c>
      <c r="M59" s="53"/>
      <c r="N59" s="279" t="s">
        <v>66</v>
      </c>
      <c r="O59" s="278">
        <f>M59+M60</f>
        <v>0</v>
      </c>
      <c r="P59" s="277" t="s">
        <v>86</v>
      </c>
      <c r="Q59" s="277"/>
      <c r="R59" s="277"/>
      <c r="S59" s="277"/>
      <c r="T59" s="366" t="s">
        <v>172</v>
      </c>
      <c r="U59" s="366"/>
      <c r="V59" s="366"/>
      <c r="W59" s="366"/>
    </row>
    <row r="60" spans="1:23" ht="19.5" customHeight="1">
      <c r="A60" s="275"/>
      <c r="B60" s="363"/>
      <c r="C60" s="276"/>
      <c r="D60" s="276"/>
      <c r="E60" s="277"/>
      <c r="F60" s="277"/>
      <c r="G60" s="277"/>
      <c r="H60" s="277"/>
      <c r="I60" s="278"/>
      <c r="J60" s="279"/>
      <c r="K60" s="53"/>
      <c r="L60" s="53" t="s">
        <v>51</v>
      </c>
      <c r="M60" s="53"/>
      <c r="N60" s="279"/>
      <c r="O60" s="278"/>
      <c r="P60" s="277"/>
      <c r="Q60" s="277"/>
      <c r="R60" s="277"/>
      <c r="S60" s="277"/>
      <c r="T60" s="366"/>
      <c r="U60" s="366"/>
      <c r="V60" s="366"/>
      <c r="W60" s="366"/>
    </row>
    <row r="61" spans="1:23" ht="19.5" customHeight="1">
      <c r="A61" s="52"/>
      <c r="B61" s="16"/>
      <c r="C61" s="50"/>
      <c r="D61" s="50"/>
      <c r="E61" s="77"/>
      <c r="F61" s="77"/>
      <c r="G61" s="77"/>
      <c r="H61" s="77"/>
      <c r="P61" s="77"/>
      <c r="Q61" s="77"/>
      <c r="R61" s="77"/>
      <c r="S61" s="77"/>
      <c r="T61" s="120"/>
      <c r="U61" s="120"/>
      <c r="V61" s="120"/>
      <c r="W61" s="120"/>
    </row>
    <row r="62" spans="1:23" ht="19.5" customHeight="1">
      <c r="A62" s="275" t="s">
        <v>50</v>
      </c>
      <c r="B62" s="363" t="s">
        <v>3</v>
      </c>
      <c r="C62" s="276">
        <v>0.48958333333333331</v>
      </c>
      <c r="D62" s="276"/>
      <c r="E62" s="277" t="s">
        <v>87</v>
      </c>
      <c r="F62" s="277"/>
      <c r="G62" s="277"/>
      <c r="H62" s="277"/>
      <c r="I62" s="278">
        <f>K62+K63</f>
        <v>0</v>
      </c>
      <c r="J62" s="279" t="s">
        <v>67</v>
      </c>
      <c r="K62" s="53"/>
      <c r="L62" s="53" t="s">
        <v>51</v>
      </c>
      <c r="M62" s="53"/>
      <c r="N62" s="279" t="s">
        <v>66</v>
      </c>
      <c r="O62" s="278">
        <f>M62+M63</f>
        <v>0</v>
      </c>
      <c r="P62" s="277" t="str">
        <f>U29</f>
        <v>ISOSOCCERCLUB（TL3位）</v>
      </c>
      <c r="Q62" s="277"/>
      <c r="R62" s="277"/>
      <c r="S62" s="277"/>
      <c r="T62" s="366" t="s">
        <v>171</v>
      </c>
      <c r="U62" s="366"/>
      <c r="V62" s="366"/>
      <c r="W62" s="366"/>
    </row>
    <row r="63" spans="1:23" ht="19.5" customHeight="1">
      <c r="A63" s="275"/>
      <c r="B63" s="363"/>
      <c r="C63" s="276"/>
      <c r="D63" s="276"/>
      <c r="E63" s="277"/>
      <c r="F63" s="277"/>
      <c r="G63" s="277"/>
      <c r="H63" s="277"/>
      <c r="I63" s="278"/>
      <c r="J63" s="279"/>
      <c r="K63" s="53"/>
      <c r="L63" s="53" t="s">
        <v>51</v>
      </c>
      <c r="M63" s="53"/>
      <c r="N63" s="279"/>
      <c r="O63" s="278"/>
      <c r="P63" s="277"/>
      <c r="Q63" s="277"/>
      <c r="R63" s="277"/>
      <c r="S63" s="277"/>
      <c r="T63" s="366"/>
      <c r="U63" s="366"/>
      <c r="V63" s="366"/>
      <c r="W63" s="366"/>
    </row>
    <row r="64" spans="1:23" ht="19.5" customHeight="1">
      <c r="A64" s="52"/>
      <c r="B64" s="16"/>
      <c r="C64" s="50"/>
      <c r="D64" s="50"/>
      <c r="E64" s="77"/>
      <c r="F64" s="77"/>
      <c r="G64" s="77"/>
      <c r="H64" s="77"/>
      <c r="P64" s="77"/>
      <c r="Q64" s="77"/>
      <c r="R64" s="77"/>
      <c r="S64" s="77"/>
      <c r="T64" s="121"/>
      <c r="U64" s="121"/>
      <c r="V64" s="121"/>
      <c r="W64" s="121"/>
    </row>
    <row r="65" spans="1:23" ht="19.5" customHeight="1">
      <c r="A65" s="275" t="s">
        <v>170</v>
      </c>
      <c r="B65" s="363" t="s">
        <v>4</v>
      </c>
      <c r="C65" s="276">
        <v>0.53125</v>
      </c>
      <c r="D65" s="276"/>
      <c r="E65" s="277" t="s">
        <v>88</v>
      </c>
      <c r="F65" s="277"/>
      <c r="G65" s="277"/>
      <c r="H65" s="277"/>
      <c r="I65" s="278">
        <f>K65+K66</f>
        <v>0</v>
      </c>
      <c r="J65" s="279" t="s">
        <v>67</v>
      </c>
      <c r="K65" s="53"/>
      <c r="L65" s="53" t="s">
        <v>51</v>
      </c>
      <c r="M65" s="53"/>
      <c r="N65" s="279" t="s">
        <v>66</v>
      </c>
      <c r="O65" s="278">
        <f>M65+M66</f>
        <v>0</v>
      </c>
      <c r="P65" s="277" t="s">
        <v>89</v>
      </c>
      <c r="Q65" s="277"/>
      <c r="R65" s="277"/>
      <c r="S65" s="277"/>
      <c r="T65" s="366" t="s">
        <v>169</v>
      </c>
      <c r="U65" s="366"/>
      <c r="V65" s="366"/>
      <c r="W65" s="366"/>
    </row>
    <row r="66" spans="1:23" ht="19.5" customHeight="1">
      <c r="A66" s="275"/>
      <c r="B66" s="363"/>
      <c r="C66" s="276"/>
      <c r="D66" s="276"/>
      <c r="E66" s="277"/>
      <c r="F66" s="277"/>
      <c r="G66" s="277"/>
      <c r="H66" s="277"/>
      <c r="I66" s="278"/>
      <c r="J66" s="279"/>
      <c r="K66" s="53"/>
      <c r="L66" s="53" t="s">
        <v>51</v>
      </c>
      <c r="M66" s="53"/>
      <c r="N66" s="279"/>
      <c r="O66" s="278"/>
      <c r="P66" s="277"/>
      <c r="Q66" s="277"/>
      <c r="R66" s="277"/>
      <c r="S66" s="277"/>
      <c r="T66" s="366"/>
      <c r="U66" s="366"/>
      <c r="V66" s="366"/>
      <c r="W66" s="366"/>
    </row>
    <row r="67" spans="1:23" ht="19.5" customHeight="1">
      <c r="A67" s="50"/>
      <c r="B67" s="16"/>
      <c r="C67" s="50"/>
      <c r="D67" s="50"/>
      <c r="E67" s="77"/>
      <c r="F67" s="77"/>
      <c r="G67" s="77"/>
      <c r="H67" s="77"/>
      <c r="P67" s="77"/>
      <c r="Q67" s="77"/>
      <c r="R67" s="77"/>
      <c r="S67" s="77"/>
      <c r="T67" s="121"/>
      <c r="U67" s="121"/>
      <c r="V67" s="121"/>
      <c r="W67" s="121"/>
    </row>
    <row r="68" spans="1:23" ht="19.5" customHeight="1">
      <c r="A68" s="275" t="s">
        <v>168</v>
      </c>
      <c r="B68" s="363" t="s">
        <v>4</v>
      </c>
      <c r="C68" s="276">
        <v>0.53125</v>
      </c>
      <c r="D68" s="276"/>
      <c r="E68" s="277" t="s">
        <v>90</v>
      </c>
      <c r="F68" s="277"/>
      <c r="G68" s="277"/>
      <c r="H68" s="277"/>
      <c r="I68" s="278">
        <f>K68+K69</f>
        <v>0</v>
      </c>
      <c r="J68" s="279" t="s">
        <v>67</v>
      </c>
      <c r="K68" s="53"/>
      <c r="L68" s="53" t="s">
        <v>51</v>
      </c>
      <c r="M68" s="53"/>
      <c r="N68" s="279" t="s">
        <v>66</v>
      </c>
      <c r="O68" s="278">
        <f>M68+M69</f>
        <v>0</v>
      </c>
      <c r="P68" s="277" t="s">
        <v>91</v>
      </c>
      <c r="Q68" s="277"/>
      <c r="R68" s="277"/>
      <c r="S68" s="277"/>
      <c r="T68" s="366" t="s">
        <v>167</v>
      </c>
      <c r="U68" s="366"/>
      <c r="V68" s="366"/>
      <c r="W68" s="366"/>
    </row>
    <row r="69" spans="1:23" ht="19.5" customHeight="1">
      <c r="A69" s="275"/>
      <c r="B69" s="363"/>
      <c r="C69" s="276"/>
      <c r="D69" s="276"/>
      <c r="E69" s="277"/>
      <c r="F69" s="277"/>
      <c r="G69" s="277"/>
      <c r="H69" s="277"/>
      <c r="I69" s="278"/>
      <c r="J69" s="279"/>
      <c r="K69" s="53"/>
      <c r="L69" s="53" t="s">
        <v>51</v>
      </c>
      <c r="M69" s="53"/>
      <c r="N69" s="279"/>
      <c r="O69" s="278"/>
      <c r="P69" s="277"/>
      <c r="Q69" s="277"/>
      <c r="R69" s="277"/>
      <c r="S69" s="277"/>
      <c r="T69" s="366"/>
      <c r="U69" s="366"/>
      <c r="V69" s="366"/>
      <c r="W69" s="366"/>
    </row>
    <row r="70" spans="1:23" ht="19.5" customHeight="1">
      <c r="T70" s="108"/>
      <c r="U70" s="108"/>
      <c r="V70" s="108"/>
      <c r="W70" s="108"/>
    </row>
    <row r="71" spans="1:23" ht="20.100000000000001" customHeight="1">
      <c r="A71" s="1"/>
      <c r="B71" s="52"/>
      <c r="C71" s="1"/>
      <c r="D71" s="1"/>
      <c r="E71" s="52"/>
      <c r="F71" s="52"/>
      <c r="G71" s="52"/>
      <c r="H71" s="52"/>
      <c r="I71" s="21"/>
      <c r="J71" s="22"/>
      <c r="K71" s="23"/>
      <c r="L71" s="23"/>
      <c r="M71" s="23"/>
      <c r="N71" s="22"/>
      <c r="O71" s="21"/>
      <c r="P71" s="52"/>
      <c r="Q71" s="52"/>
      <c r="R71" s="52"/>
      <c r="S71" s="52"/>
      <c r="T71" s="19"/>
      <c r="U71" s="19"/>
      <c r="V71" s="19"/>
      <c r="W71" s="19"/>
    </row>
    <row r="74" spans="1:23" ht="20.100000000000001" customHeight="1">
      <c r="A74" s="1"/>
      <c r="B74" s="52"/>
      <c r="C74" s="1"/>
      <c r="D74" s="1"/>
      <c r="E74" s="52"/>
      <c r="F74" s="52"/>
      <c r="G74" s="52"/>
      <c r="H74" s="52"/>
      <c r="I74" s="21"/>
      <c r="J74" s="22"/>
      <c r="K74" s="23"/>
      <c r="L74" s="23"/>
      <c r="M74" s="23"/>
      <c r="N74" s="22"/>
      <c r="O74" s="21"/>
      <c r="P74" s="52"/>
      <c r="Q74" s="52"/>
      <c r="R74" s="52"/>
      <c r="S74" s="52"/>
      <c r="T74" s="19"/>
      <c r="U74" s="19"/>
      <c r="V74" s="19"/>
      <c r="W74" s="19"/>
    </row>
    <row r="77" spans="1:23" ht="20.100000000000001" customHeight="1">
      <c r="A77" s="1"/>
      <c r="B77" s="52"/>
      <c r="C77" s="1"/>
      <c r="D77" s="1"/>
      <c r="E77" s="52"/>
      <c r="F77" s="52"/>
      <c r="G77" s="52"/>
      <c r="H77" s="52"/>
      <c r="I77" s="21"/>
      <c r="J77" s="22"/>
      <c r="K77" s="23"/>
      <c r="L77" s="23"/>
      <c r="M77" s="23"/>
      <c r="N77" s="22"/>
      <c r="O77" s="21"/>
      <c r="P77" s="52"/>
      <c r="Q77" s="52"/>
      <c r="R77" s="52"/>
      <c r="S77" s="52"/>
      <c r="T77" s="19"/>
      <c r="U77" s="19"/>
      <c r="V77" s="19"/>
      <c r="W77" s="19"/>
    </row>
    <row r="80" spans="1:23" ht="20.100000000000001" customHeight="1">
      <c r="A80" s="1"/>
      <c r="B80" s="1"/>
      <c r="C80" s="1"/>
      <c r="D80" s="1"/>
      <c r="E80" s="52"/>
      <c r="F80" s="52"/>
      <c r="G80" s="52"/>
      <c r="H80" s="52"/>
      <c r="I80" s="20"/>
      <c r="J80" s="1"/>
      <c r="K80" s="1"/>
      <c r="L80" s="1"/>
      <c r="M80" s="1"/>
      <c r="N80" s="1"/>
      <c r="O80" s="20"/>
      <c r="P80" s="52"/>
      <c r="Q80" s="52"/>
      <c r="R80" s="52"/>
      <c r="S80" s="52"/>
      <c r="T80" s="19"/>
      <c r="U80" s="19"/>
      <c r="V80" s="19"/>
      <c r="W80" s="19"/>
    </row>
    <row r="83" spans="1:19" ht="20.100000000000001" customHeight="1">
      <c r="A83" s="1"/>
      <c r="E83" s="50"/>
      <c r="F83" s="50"/>
      <c r="G83" s="50"/>
      <c r="H83" s="50"/>
      <c r="I83" s="18"/>
      <c r="O83" s="18"/>
      <c r="P83" s="50"/>
      <c r="Q83" s="50"/>
      <c r="R83" s="50"/>
      <c r="S83" s="50"/>
    </row>
  </sheetData>
  <mergeCells count="142">
    <mergeCell ref="T68:W69"/>
    <mergeCell ref="N65:N66"/>
    <mergeCell ref="O65:O66"/>
    <mergeCell ref="P65:S66"/>
    <mergeCell ref="T65:W66"/>
    <mergeCell ref="A68:A69"/>
    <mergeCell ref="B68:B69"/>
    <mergeCell ref="C68:D69"/>
    <mergeCell ref="E68:H69"/>
    <mergeCell ref="I68:I69"/>
    <mergeCell ref="J68:J69"/>
    <mergeCell ref="A65:A66"/>
    <mergeCell ref="B65:B66"/>
    <mergeCell ref="C65:D66"/>
    <mergeCell ref="E65:H66"/>
    <mergeCell ref="I65:I66"/>
    <mergeCell ref="J65:J66"/>
    <mergeCell ref="N68:N69"/>
    <mergeCell ref="O68:O69"/>
    <mergeCell ref="P68:S69"/>
    <mergeCell ref="T59:W60"/>
    <mergeCell ref="A62:A63"/>
    <mergeCell ref="B62:B63"/>
    <mergeCell ref="C62:D63"/>
    <mergeCell ref="E62:H63"/>
    <mergeCell ref="I62:I63"/>
    <mergeCell ref="J62:J63"/>
    <mergeCell ref="N62:N63"/>
    <mergeCell ref="O62:O63"/>
    <mergeCell ref="P62:S63"/>
    <mergeCell ref="T62:W63"/>
    <mergeCell ref="A59:A60"/>
    <mergeCell ref="B59:B60"/>
    <mergeCell ref="C59:D60"/>
    <mergeCell ref="E59:H60"/>
    <mergeCell ref="I59:I60"/>
    <mergeCell ref="J59:J60"/>
    <mergeCell ref="N59:N60"/>
    <mergeCell ref="O59:O60"/>
    <mergeCell ref="P59:S60"/>
    <mergeCell ref="T53:W54"/>
    <mergeCell ref="A56:A57"/>
    <mergeCell ref="B56:B57"/>
    <mergeCell ref="C56:D57"/>
    <mergeCell ref="E56:H57"/>
    <mergeCell ref="I56:I57"/>
    <mergeCell ref="J56:J57"/>
    <mergeCell ref="N56:N57"/>
    <mergeCell ref="O56:O57"/>
    <mergeCell ref="P56:S57"/>
    <mergeCell ref="T56:W57"/>
    <mergeCell ref="A53:A54"/>
    <mergeCell ref="B53:B54"/>
    <mergeCell ref="C53:D54"/>
    <mergeCell ref="E53:H54"/>
    <mergeCell ref="I53:I54"/>
    <mergeCell ref="J53:J54"/>
    <mergeCell ref="N53:N54"/>
    <mergeCell ref="O53:O54"/>
    <mergeCell ref="P53:S54"/>
    <mergeCell ref="T47:W48"/>
    <mergeCell ref="A50:A51"/>
    <mergeCell ref="B50:B51"/>
    <mergeCell ref="C50:D51"/>
    <mergeCell ref="E50:H51"/>
    <mergeCell ref="I50:I51"/>
    <mergeCell ref="J50:J51"/>
    <mergeCell ref="N50:N51"/>
    <mergeCell ref="O50:O51"/>
    <mergeCell ref="P50:S51"/>
    <mergeCell ref="T50:W51"/>
    <mergeCell ref="A47:A48"/>
    <mergeCell ref="B47:B48"/>
    <mergeCell ref="C47:D48"/>
    <mergeCell ref="E47:H48"/>
    <mergeCell ref="I47:I48"/>
    <mergeCell ref="J47:J48"/>
    <mergeCell ref="N47:N48"/>
    <mergeCell ref="O47:O48"/>
    <mergeCell ref="P47:S48"/>
    <mergeCell ref="N41:N42"/>
    <mergeCell ref="O41:O42"/>
    <mergeCell ref="P41:S42"/>
    <mergeCell ref="T41:W42"/>
    <mergeCell ref="A44:A45"/>
    <mergeCell ref="B44:B45"/>
    <mergeCell ref="C44:D45"/>
    <mergeCell ref="E44:H45"/>
    <mergeCell ref="I44:I45"/>
    <mergeCell ref="J44:J45"/>
    <mergeCell ref="A41:A42"/>
    <mergeCell ref="B41:B42"/>
    <mergeCell ref="C41:D42"/>
    <mergeCell ref="E41:H42"/>
    <mergeCell ref="I41:I42"/>
    <mergeCell ref="J41:J42"/>
    <mergeCell ref="N44:N45"/>
    <mergeCell ref="O44:O45"/>
    <mergeCell ref="P44:S45"/>
    <mergeCell ref="T44:W45"/>
    <mergeCell ref="U28:V28"/>
    <mergeCell ref="B29:C38"/>
    <mergeCell ref="E29:F38"/>
    <mergeCell ref="H29:I38"/>
    <mergeCell ref="K29:L38"/>
    <mergeCell ref="O29:P38"/>
    <mergeCell ref="R29:S38"/>
    <mergeCell ref="U29:V38"/>
    <mergeCell ref="B28:C28"/>
    <mergeCell ref="E28:F28"/>
    <mergeCell ref="H28:I28"/>
    <mergeCell ref="K28:L28"/>
    <mergeCell ref="O28:P28"/>
    <mergeCell ref="R28:S28"/>
    <mergeCell ref="J22:N22"/>
    <mergeCell ref="E24:I24"/>
    <mergeCell ref="R24:U24"/>
    <mergeCell ref="C26:E26"/>
    <mergeCell ref="I26:K26"/>
    <mergeCell ref="P26:R26"/>
    <mergeCell ref="R10:S10"/>
    <mergeCell ref="U10:V10"/>
    <mergeCell ref="B11:C20"/>
    <mergeCell ref="E11:F20"/>
    <mergeCell ref="H11:I20"/>
    <mergeCell ref="L11:M20"/>
    <mergeCell ref="O11:P20"/>
    <mergeCell ref="R11:S20"/>
    <mergeCell ref="U11:V20"/>
    <mergeCell ref="O1:Q1"/>
    <mergeCell ref="R1:W1"/>
    <mergeCell ref="J3:N3"/>
    <mergeCell ref="C6:F6"/>
    <mergeCell ref="O6:S6"/>
    <mergeCell ref="F8:H8"/>
    <mergeCell ref="M8:O8"/>
    <mergeCell ref="S8:U8"/>
    <mergeCell ref="B10:C10"/>
    <mergeCell ref="E10:F10"/>
    <mergeCell ref="H10:I10"/>
    <mergeCell ref="L10:M10"/>
    <mergeCell ref="O10:P10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57" firstPageNumber="4294963191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AB91"/>
  <sheetViews>
    <sheetView view="pageBreakPreview" zoomScale="70" zoomScaleNormal="100" zoomScaleSheetLayoutView="70" workbookViewId="0">
      <selection activeCell="M18" sqref="M18"/>
    </sheetView>
  </sheetViews>
  <sheetFormatPr defaultRowHeight="13.5"/>
  <cols>
    <col min="1" max="25" width="5.625" customWidth="1"/>
    <col min="257" max="281" width="5.625" customWidth="1"/>
    <col min="513" max="537" width="5.625" customWidth="1"/>
    <col min="769" max="793" width="5.625" customWidth="1"/>
    <col min="1025" max="1049" width="5.625" customWidth="1"/>
    <col min="1281" max="1305" width="5.625" customWidth="1"/>
    <col min="1537" max="1561" width="5.625" customWidth="1"/>
    <col min="1793" max="1817" width="5.625" customWidth="1"/>
    <col min="2049" max="2073" width="5.625" customWidth="1"/>
    <col min="2305" max="2329" width="5.625" customWidth="1"/>
    <col min="2561" max="2585" width="5.625" customWidth="1"/>
    <col min="2817" max="2841" width="5.625" customWidth="1"/>
    <col min="3073" max="3097" width="5.625" customWidth="1"/>
    <col min="3329" max="3353" width="5.625" customWidth="1"/>
    <col min="3585" max="3609" width="5.625" customWidth="1"/>
    <col min="3841" max="3865" width="5.625" customWidth="1"/>
    <col min="4097" max="4121" width="5.625" customWidth="1"/>
    <col min="4353" max="4377" width="5.625" customWidth="1"/>
    <col min="4609" max="4633" width="5.625" customWidth="1"/>
    <col min="4865" max="4889" width="5.625" customWidth="1"/>
    <col min="5121" max="5145" width="5.625" customWidth="1"/>
    <col min="5377" max="5401" width="5.625" customWidth="1"/>
    <col min="5633" max="5657" width="5.625" customWidth="1"/>
    <col min="5889" max="5913" width="5.625" customWidth="1"/>
    <col min="6145" max="6169" width="5.625" customWidth="1"/>
    <col min="6401" max="6425" width="5.625" customWidth="1"/>
    <col min="6657" max="6681" width="5.625" customWidth="1"/>
    <col min="6913" max="6937" width="5.625" customWidth="1"/>
    <col min="7169" max="7193" width="5.625" customWidth="1"/>
    <col min="7425" max="7449" width="5.625" customWidth="1"/>
    <col min="7681" max="7705" width="5.625" customWidth="1"/>
    <col min="7937" max="7961" width="5.625" customWidth="1"/>
    <col min="8193" max="8217" width="5.625" customWidth="1"/>
    <col min="8449" max="8473" width="5.625" customWidth="1"/>
    <col min="8705" max="8729" width="5.625" customWidth="1"/>
    <col min="8961" max="8985" width="5.625" customWidth="1"/>
    <col min="9217" max="9241" width="5.625" customWidth="1"/>
    <col min="9473" max="9497" width="5.625" customWidth="1"/>
    <col min="9729" max="9753" width="5.625" customWidth="1"/>
    <col min="9985" max="10009" width="5.625" customWidth="1"/>
    <col min="10241" max="10265" width="5.625" customWidth="1"/>
    <col min="10497" max="10521" width="5.625" customWidth="1"/>
    <col min="10753" max="10777" width="5.625" customWidth="1"/>
    <col min="11009" max="11033" width="5.625" customWidth="1"/>
    <col min="11265" max="11289" width="5.625" customWidth="1"/>
    <col min="11521" max="11545" width="5.625" customWidth="1"/>
    <col min="11777" max="11801" width="5.625" customWidth="1"/>
    <col min="12033" max="12057" width="5.625" customWidth="1"/>
    <col min="12289" max="12313" width="5.625" customWidth="1"/>
    <col min="12545" max="12569" width="5.625" customWidth="1"/>
    <col min="12801" max="12825" width="5.625" customWidth="1"/>
    <col min="13057" max="13081" width="5.625" customWidth="1"/>
    <col min="13313" max="13337" width="5.625" customWidth="1"/>
    <col min="13569" max="13593" width="5.625" customWidth="1"/>
    <col min="13825" max="13849" width="5.625" customWidth="1"/>
    <col min="14081" max="14105" width="5.625" customWidth="1"/>
    <col min="14337" max="14361" width="5.625" customWidth="1"/>
    <col min="14593" max="14617" width="5.625" customWidth="1"/>
    <col min="14849" max="14873" width="5.625" customWidth="1"/>
    <col min="15105" max="15129" width="5.625" customWidth="1"/>
    <col min="15361" max="15385" width="5.625" customWidth="1"/>
    <col min="15617" max="15641" width="5.625" customWidth="1"/>
    <col min="15873" max="15897" width="5.625" customWidth="1"/>
    <col min="16129" max="16153" width="5.625" customWidth="1"/>
  </cols>
  <sheetData>
    <row r="1" spans="1:25" ht="25.15" customHeight="1">
      <c r="A1" s="26" t="str">
        <f>QUALIER組合せ!P3</f>
        <v>■第3日　6月13日　5回戦・準々決勝　</v>
      </c>
      <c r="B1" s="26"/>
      <c r="C1" s="26"/>
      <c r="D1" s="26"/>
      <c r="E1" s="26"/>
      <c r="F1" s="26"/>
      <c r="H1" s="26"/>
      <c r="I1" s="26"/>
      <c r="K1" s="46"/>
      <c r="L1" s="46"/>
      <c r="O1" s="291" t="s">
        <v>251</v>
      </c>
      <c r="P1" s="291"/>
      <c r="Q1" s="291"/>
      <c r="R1" s="281" t="str">
        <f>QUALIER組合せ!L85</f>
        <v>フードリエ サッカーフィールド青木A</v>
      </c>
      <c r="S1" s="281"/>
      <c r="T1" s="281"/>
      <c r="U1" s="281"/>
      <c r="V1" s="281"/>
      <c r="W1" s="281"/>
      <c r="X1" s="281"/>
      <c r="Y1" s="281"/>
    </row>
    <row r="2" spans="1:25" ht="20.100000000000001" customHeight="1">
      <c r="F2" s="46"/>
      <c r="G2" s="46"/>
      <c r="H2" s="46"/>
    </row>
    <row r="3" spans="1:25" ht="19.5" customHeight="1">
      <c r="G3" s="370" t="s">
        <v>92</v>
      </c>
      <c r="H3" s="370"/>
      <c r="S3" s="370" t="s">
        <v>93</v>
      </c>
      <c r="T3" s="370"/>
      <c r="U3" s="83"/>
    </row>
    <row r="4" spans="1:25" ht="19.5" customHeight="1">
      <c r="A4" s="10"/>
      <c r="B4" s="10"/>
      <c r="C4" s="10"/>
      <c r="D4" s="10"/>
      <c r="E4" s="64"/>
      <c r="F4" s="64"/>
      <c r="G4" s="64"/>
      <c r="H4" s="65"/>
      <c r="I4" s="64"/>
      <c r="J4" s="10"/>
      <c r="K4" s="27"/>
      <c r="L4" s="27"/>
      <c r="M4" s="27"/>
      <c r="N4" s="27"/>
      <c r="O4" s="27"/>
      <c r="P4" s="10"/>
      <c r="Q4" s="10"/>
      <c r="R4" s="64"/>
      <c r="S4" s="64"/>
      <c r="T4" s="65"/>
      <c r="U4" s="64"/>
      <c r="V4" s="64"/>
      <c r="W4" s="10"/>
      <c r="X4" s="10"/>
      <c r="Y4" s="10"/>
    </row>
    <row r="5" spans="1:25" ht="19.5" customHeight="1">
      <c r="A5" s="6"/>
      <c r="B5" s="6"/>
      <c r="C5" s="6"/>
      <c r="D5" s="66"/>
      <c r="E5" s="6"/>
      <c r="F5" s="6"/>
      <c r="G5" s="6" t="s">
        <v>75</v>
      </c>
      <c r="H5" s="6"/>
      <c r="I5" s="66"/>
      <c r="J5" s="6"/>
      <c r="K5" s="6"/>
      <c r="L5" s="6"/>
      <c r="M5" s="6"/>
      <c r="N5" s="6"/>
      <c r="O5" s="6"/>
      <c r="P5" s="6"/>
      <c r="Q5" s="66"/>
      <c r="R5" s="6"/>
      <c r="S5" s="6"/>
      <c r="T5" s="6" t="s">
        <v>74</v>
      </c>
      <c r="U5" s="6"/>
      <c r="V5" s="66"/>
      <c r="W5" s="6"/>
      <c r="X5" s="6"/>
      <c r="Y5" s="6"/>
    </row>
    <row r="6" spans="1:25" ht="19.5" customHeight="1">
      <c r="A6" s="6"/>
      <c r="B6" s="6"/>
      <c r="C6" s="67"/>
      <c r="D6" s="68"/>
      <c r="E6" s="6"/>
      <c r="F6" s="6"/>
      <c r="G6" s="6"/>
      <c r="H6" s="6"/>
      <c r="I6" s="68"/>
      <c r="J6" s="67"/>
      <c r="K6" s="67"/>
      <c r="L6" s="6"/>
      <c r="M6" s="6"/>
      <c r="N6" s="6"/>
      <c r="O6" s="6"/>
      <c r="P6" s="6"/>
      <c r="Q6" s="68"/>
      <c r="R6" s="67"/>
      <c r="S6" s="6"/>
      <c r="T6" s="6"/>
      <c r="U6" s="6"/>
      <c r="V6" s="68"/>
      <c r="W6" s="67"/>
      <c r="X6" s="67"/>
      <c r="Y6" s="6"/>
    </row>
    <row r="7" spans="1:25" ht="19.5" customHeight="1">
      <c r="A7" s="6"/>
      <c r="B7" s="66"/>
      <c r="C7" s="6"/>
      <c r="D7" s="6" t="s">
        <v>73</v>
      </c>
      <c r="E7" s="69"/>
      <c r="F7" s="70"/>
      <c r="G7" s="6"/>
      <c r="H7" s="66"/>
      <c r="I7" s="6"/>
      <c r="J7" s="6" t="s">
        <v>72</v>
      </c>
      <c r="K7" s="6"/>
      <c r="L7" s="71"/>
      <c r="M7" s="6"/>
      <c r="N7" s="6"/>
      <c r="O7" s="66"/>
      <c r="P7" s="72"/>
      <c r="Q7" s="49" t="s">
        <v>71</v>
      </c>
      <c r="R7" s="73"/>
      <c r="S7" s="11"/>
      <c r="T7" s="6"/>
      <c r="U7" s="66"/>
      <c r="V7" s="72"/>
      <c r="W7" s="6" t="s">
        <v>70</v>
      </c>
      <c r="X7" s="66"/>
      <c r="Y7" s="6"/>
    </row>
    <row r="8" spans="1:25" ht="19.5" customHeight="1">
      <c r="A8" s="1"/>
      <c r="B8" s="24"/>
      <c r="C8" s="371" t="s">
        <v>104</v>
      </c>
      <c r="D8" s="275"/>
      <c r="E8" s="372"/>
      <c r="F8" s="25"/>
      <c r="G8" s="1"/>
      <c r="H8" s="24"/>
      <c r="I8" s="371" t="s">
        <v>105</v>
      </c>
      <c r="J8" s="275"/>
      <c r="K8" s="372"/>
      <c r="L8" s="25"/>
      <c r="M8" s="1"/>
      <c r="N8" s="1"/>
      <c r="O8" s="24"/>
      <c r="P8" s="371" t="s">
        <v>106</v>
      </c>
      <c r="Q8" s="275"/>
      <c r="R8" s="372"/>
      <c r="S8" s="1"/>
      <c r="T8" s="1"/>
      <c r="U8" s="1"/>
      <c r="V8" s="371" t="s">
        <v>107</v>
      </c>
      <c r="W8" s="275"/>
      <c r="X8" s="372"/>
      <c r="Y8" s="1"/>
    </row>
    <row r="9" spans="1:25" ht="19.5" customHeight="1">
      <c r="A9" s="1"/>
      <c r="B9" s="275">
        <v>1</v>
      </c>
      <c r="C9" s="275"/>
      <c r="D9" s="1"/>
      <c r="E9" s="275">
        <v>2</v>
      </c>
      <c r="F9" s="275"/>
      <c r="G9" s="1"/>
      <c r="H9" s="275">
        <v>3</v>
      </c>
      <c r="I9" s="275"/>
      <c r="J9" s="1"/>
      <c r="K9" s="275">
        <v>4</v>
      </c>
      <c r="L9" s="275"/>
      <c r="M9" s="1"/>
      <c r="N9" s="1"/>
      <c r="O9" s="275">
        <v>5</v>
      </c>
      <c r="P9" s="275"/>
      <c r="Q9" s="1"/>
      <c r="R9" s="275">
        <v>6</v>
      </c>
      <c r="S9" s="275"/>
      <c r="T9" s="1"/>
      <c r="U9" s="275">
        <v>7</v>
      </c>
      <c r="V9" s="275"/>
      <c r="W9" s="1"/>
      <c r="X9" s="275">
        <v>8</v>
      </c>
      <c r="Y9" s="275"/>
    </row>
    <row r="10" spans="1:25" ht="19.5" customHeight="1">
      <c r="A10" s="1"/>
      <c r="B10" s="364">
        <v>1</v>
      </c>
      <c r="C10" s="364"/>
      <c r="D10" s="60"/>
      <c r="E10" s="364">
        <v>2</v>
      </c>
      <c r="F10" s="364"/>
      <c r="G10" s="78"/>
      <c r="H10" s="364">
        <v>3</v>
      </c>
      <c r="I10" s="364"/>
      <c r="J10" s="78"/>
      <c r="K10" s="364">
        <v>4</v>
      </c>
      <c r="L10" s="364"/>
      <c r="M10" s="78"/>
      <c r="N10" s="78"/>
      <c r="O10" s="364">
        <v>5</v>
      </c>
      <c r="P10" s="364"/>
      <c r="Q10" s="78"/>
      <c r="R10" s="364">
        <v>6</v>
      </c>
      <c r="S10" s="364"/>
      <c r="T10" s="78"/>
      <c r="U10" s="364">
        <v>7</v>
      </c>
      <c r="V10" s="364"/>
      <c r="W10" s="78"/>
      <c r="X10" s="364">
        <v>8</v>
      </c>
      <c r="Y10" s="364"/>
    </row>
    <row r="11" spans="1:25" ht="19.5" customHeight="1">
      <c r="A11" s="1"/>
      <c r="B11" s="364"/>
      <c r="C11" s="364"/>
      <c r="D11" s="60"/>
      <c r="E11" s="364"/>
      <c r="F11" s="364"/>
      <c r="G11" s="78"/>
      <c r="H11" s="364"/>
      <c r="I11" s="364"/>
      <c r="J11" s="78"/>
      <c r="K11" s="364"/>
      <c r="L11" s="364"/>
      <c r="M11" s="78"/>
      <c r="N11" s="78"/>
      <c r="O11" s="364"/>
      <c r="P11" s="364"/>
      <c r="Q11" s="78"/>
      <c r="R11" s="364"/>
      <c r="S11" s="364"/>
      <c r="T11" s="78"/>
      <c r="U11" s="364"/>
      <c r="V11" s="364"/>
      <c r="W11" s="78"/>
      <c r="X11" s="364"/>
      <c r="Y11" s="364"/>
    </row>
    <row r="12" spans="1:25" ht="19.5" customHeight="1">
      <c r="A12" s="1"/>
      <c r="B12" s="364"/>
      <c r="C12" s="364"/>
      <c r="D12" s="60"/>
      <c r="E12" s="364"/>
      <c r="F12" s="364"/>
      <c r="G12" s="78"/>
      <c r="H12" s="364"/>
      <c r="I12" s="364"/>
      <c r="J12" s="78"/>
      <c r="K12" s="364"/>
      <c r="L12" s="364"/>
      <c r="M12" s="78"/>
      <c r="N12" s="78"/>
      <c r="O12" s="364"/>
      <c r="P12" s="364"/>
      <c r="Q12" s="78"/>
      <c r="R12" s="364"/>
      <c r="S12" s="364"/>
      <c r="T12" s="78"/>
      <c r="U12" s="364"/>
      <c r="V12" s="364"/>
      <c r="W12" s="78"/>
      <c r="X12" s="364"/>
      <c r="Y12" s="364"/>
    </row>
    <row r="13" spans="1:25" ht="19.5" customHeight="1">
      <c r="A13" s="1"/>
      <c r="B13" s="364"/>
      <c r="C13" s="364"/>
      <c r="D13" s="60"/>
      <c r="E13" s="364"/>
      <c r="F13" s="364"/>
      <c r="G13" s="78"/>
      <c r="H13" s="364"/>
      <c r="I13" s="364"/>
      <c r="J13" s="78"/>
      <c r="K13" s="364"/>
      <c r="L13" s="364"/>
      <c r="M13" s="78"/>
      <c r="N13" s="78"/>
      <c r="O13" s="364"/>
      <c r="P13" s="364"/>
      <c r="Q13" s="78"/>
      <c r="R13" s="364"/>
      <c r="S13" s="364"/>
      <c r="T13" s="78"/>
      <c r="U13" s="364"/>
      <c r="V13" s="364"/>
      <c r="W13" s="78"/>
      <c r="X13" s="364"/>
      <c r="Y13" s="364"/>
    </row>
    <row r="14" spans="1:25" ht="19.5" customHeight="1">
      <c r="A14" s="1"/>
      <c r="B14" s="364"/>
      <c r="C14" s="364"/>
      <c r="D14" s="60"/>
      <c r="E14" s="364"/>
      <c r="F14" s="364"/>
      <c r="G14" s="78"/>
      <c r="H14" s="364"/>
      <c r="I14" s="364"/>
      <c r="J14" s="78"/>
      <c r="K14" s="364"/>
      <c r="L14" s="364"/>
      <c r="M14" s="78"/>
      <c r="N14" s="78"/>
      <c r="O14" s="364"/>
      <c r="P14" s="364"/>
      <c r="Q14" s="78"/>
      <c r="R14" s="364"/>
      <c r="S14" s="364"/>
      <c r="T14" s="78"/>
      <c r="U14" s="364"/>
      <c r="V14" s="364"/>
      <c r="W14" s="78"/>
      <c r="X14" s="364"/>
      <c r="Y14" s="364"/>
    </row>
    <row r="15" spans="1:25" ht="19.5" customHeight="1">
      <c r="A15" s="1"/>
      <c r="B15" s="364"/>
      <c r="C15" s="364"/>
      <c r="D15" s="60"/>
      <c r="E15" s="364"/>
      <c r="F15" s="364"/>
      <c r="G15" s="78"/>
      <c r="H15" s="364"/>
      <c r="I15" s="364"/>
      <c r="J15" s="78"/>
      <c r="K15" s="364"/>
      <c r="L15" s="364"/>
      <c r="M15" s="78"/>
      <c r="N15" s="78"/>
      <c r="O15" s="364"/>
      <c r="P15" s="364"/>
      <c r="Q15" s="78"/>
      <c r="R15" s="364"/>
      <c r="S15" s="364"/>
      <c r="T15" s="78"/>
      <c r="U15" s="364"/>
      <c r="V15" s="364"/>
      <c r="W15" s="78"/>
      <c r="X15" s="364"/>
      <c r="Y15" s="364"/>
    </row>
    <row r="16" spans="1:25" ht="19.5" customHeight="1">
      <c r="A16" s="1"/>
      <c r="B16" s="364"/>
      <c r="C16" s="364"/>
      <c r="D16" s="60"/>
      <c r="E16" s="364"/>
      <c r="F16" s="364"/>
      <c r="G16" s="78"/>
      <c r="H16" s="364"/>
      <c r="I16" s="364"/>
      <c r="J16" s="78"/>
      <c r="K16" s="364"/>
      <c r="L16" s="364"/>
      <c r="M16" s="78"/>
      <c r="N16" s="78"/>
      <c r="O16" s="364"/>
      <c r="P16" s="364"/>
      <c r="Q16" s="78"/>
      <c r="R16" s="364"/>
      <c r="S16" s="364"/>
      <c r="T16" s="78"/>
      <c r="U16" s="364"/>
      <c r="V16" s="364"/>
      <c r="W16" s="78"/>
      <c r="X16" s="364"/>
      <c r="Y16" s="364"/>
    </row>
    <row r="17" spans="1:28" ht="19.5" customHeight="1">
      <c r="A17" s="1"/>
      <c r="B17" s="364"/>
      <c r="C17" s="364"/>
      <c r="D17" s="60"/>
      <c r="E17" s="364"/>
      <c r="F17" s="364"/>
      <c r="G17" s="78"/>
      <c r="H17" s="364"/>
      <c r="I17" s="364"/>
      <c r="J17" s="78"/>
      <c r="K17" s="364"/>
      <c r="L17" s="364"/>
      <c r="M17" s="78"/>
      <c r="N17" s="78"/>
      <c r="O17" s="364"/>
      <c r="P17" s="364"/>
      <c r="Q17" s="78"/>
      <c r="R17" s="364"/>
      <c r="S17" s="364"/>
      <c r="T17" s="78"/>
      <c r="U17" s="364"/>
      <c r="V17" s="364"/>
      <c r="W17" s="78"/>
      <c r="X17" s="364"/>
      <c r="Y17" s="364"/>
    </row>
    <row r="18" spans="1:28" ht="19.5" customHeight="1">
      <c r="A18" s="1"/>
      <c r="B18" s="364"/>
      <c r="C18" s="364"/>
      <c r="D18" s="60"/>
      <c r="E18" s="364"/>
      <c r="F18" s="364"/>
      <c r="G18" s="78"/>
      <c r="H18" s="364"/>
      <c r="I18" s="364"/>
      <c r="J18" s="78"/>
      <c r="K18" s="364"/>
      <c r="L18" s="364"/>
      <c r="M18" s="78"/>
      <c r="N18" s="78"/>
      <c r="O18" s="364"/>
      <c r="P18" s="364"/>
      <c r="Q18" s="78"/>
      <c r="R18" s="364"/>
      <c r="S18" s="364"/>
      <c r="T18" s="78"/>
      <c r="U18" s="364"/>
      <c r="V18" s="364"/>
      <c r="W18" s="78"/>
      <c r="X18" s="364"/>
      <c r="Y18" s="364"/>
    </row>
    <row r="19" spans="1:28" ht="19.5" customHeight="1">
      <c r="A19" s="1"/>
      <c r="B19" s="364"/>
      <c r="C19" s="364"/>
      <c r="D19" s="60"/>
      <c r="E19" s="364"/>
      <c r="F19" s="364"/>
      <c r="G19" s="78"/>
      <c r="H19" s="364"/>
      <c r="I19" s="364"/>
      <c r="J19" s="78"/>
      <c r="K19" s="364"/>
      <c r="L19" s="364"/>
      <c r="M19" s="78"/>
      <c r="N19" s="78"/>
      <c r="O19" s="364"/>
      <c r="P19" s="364"/>
      <c r="Q19" s="78"/>
      <c r="R19" s="364"/>
      <c r="S19" s="364"/>
      <c r="T19" s="78"/>
      <c r="U19" s="364"/>
      <c r="V19" s="364"/>
      <c r="W19" s="78"/>
      <c r="X19" s="364"/>
      <c r="Y19" s="364"/>
    </row>
    <row r="20" spans="1:28" ht="19.5" customHeight="1">
      <c r="A20" s="1"/>
      <c r="B20" s="131"/>
      <c r="C20" s="131"/>
      <c r="D20" s="60"/>
      <c r="E20" s="131"/>
      <c r="F20" s="131"/>
      <c r="G20" s="78"/>
      <c r="H20" s="131"/>
      <c r="I20" s="131"/>
      <c r="J20" s="78"/>
      <c r="K20" s="131"/>
      <c r="L20" s="131"/>
      <c r="M20" s="78"/>
      <c r="N20" s="78"/>
      <c r="O20" s="131"/>
      <c r="P20" s="131"/>
      <c r="Q20" s="78"/>
      <c r="R20" s="131"/>
      <c r="S20" s="131"/>
      <c r="T20" s="78"/>
      <c r="U20" s="131"/>
      <c r="V20" s="131"/>
      <c r="W20" s="78"/>
      <c r="X20" s="131"/>
      <c r="Y20" s="131"/>
    </row>
    <row r="21" spans="1:28" ht="19.5" customHeight="1">
      <c r="A21" s="57" t="s">
        <v>84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U21" s="275" t="s">
        <v>85</v>
      </c>
      <c r="V21" s="275"/>
      <c r="W21" s="275"/>
      <c r="X21" s="275"/>
      <c r="Y21" s="275"/>
    </row>
    <row r="22" spans="1:28" ht="19.5" customHeight="1">
      <c r="A22" s="275" t="s">
        <v>49</v>
      </c>
      <c r="B22" s="363" t="s">
        <v>0</v>
      </c>
      <c r="C22" s="276">
        <v>0.36458333333333331</v>
      </c>
      <c r="D22" s="276"/>
      <c r="E22" s="277">
        <f>B10</f>
        <v>1</v>
      </c>
      <c r="F22" s="277"/>
      <c r="G22" s="277"/>
      <c r="H22" s="277"/>
      <c r="I22" s="278">
        <f>K22+K23</f>
        <v>0</v>
      </c>
      <c r="J22" s="279" t="s">
        <v>67</v>
      </c>
      <c r="K22" s="53"/>
      <c r="L22" s="53" t="s">
        <v>51</v>
      </c>
      <c r="M22" s="53"/>
      <c r="N22" s="279" t="s">
        <v>66</v>
      </c>
      <c r="O22" s="278">
        <f>M22+M23</f>
        <v>0</v>
      </c>
      <c r="P22" s="277">
        <f>E10</f>
        <v>2</v>
      </c>
      <c r="Q22" s="277"/>
      <c r="R22" s="277"/>
      <c r="S22" s="277"/>
      <c r="U22" s="369" t="s">
        <v>253</v>
      </c>
      <c r="V22" s="369"/>
      <c r="W22" s="369"/>
      <c r="X22" s="369"/>
      <c r="Y22" s="369"/>
      <c r="AB22" s="76"/>
    </row>
    <row r="23" spans="1:28" ht="19.5" customHeight="1">
      <c r="A23" s="275"/>
      <c r="B23" s="363"/>
      <c r="C23" s="276"/>
      <c r="D23" s="276"/>
      <c r="E23" s="277"/>
      <c r="F23" s="277"/>
      <c r="G23" s="277"/>
      <c r="H23" s="277"/>
      <c r="I23" s="278"/>
      <c r="J23" s="279"/>
      <c r="K23" s="53"/>
      <c r="L23" s="53" t="s">
        <v>51</v>
      </c>
      <c r="M23" s="53"/>
      <c r="N23" s="279"/>
      <c r="O23" s="278"/>
      <c r="P23" s="277"/>
      <c r="Q23" s="277"/>
      <c r="R23" s="277"/>
      <c r="S23" s="277"/>
      <c r="U23" s="369"/>
      <c r="V23" s="369"/>
      <c r="W23" s="369"/>
      <c r="X23" s="369"/>
      <c r="Y23" s="369"/>
    </row>
    <row r="24" spans="1:28" ht="19.5" customHeight="1">
      <c r="A24" s="52"/>
      <c r="B24" s="51"/>
      <c r="C24" s="58"/>
      <c r="D24" s="58"/>
      <c r="E24" s="11"/>
      <c r="F24" s="11"/>
      <c r="G24" s="11"/>
      <c r="H24" s="11"/>
      <c r="I24" s="55"/>
      <c r="J24" s="56"/>
      <c r="K24" s="53"/>
      <c r="L24" s="53"/>
      <c r="M24" s="53"/>
      <c r="N24" s="56"/>
      <c r="O24" s="55"/>
      <c r="P24" s="11"/>
      <c r="Q24" s="11"/>
      <c r="R24" s="11"/>
      <c r="S24" s="11"/>
      <c r="U24" s="52"/>
      <c r="V24" s="52"/>
      <c r="W24" s="52"/>
      <c r="X24" s="52"/>
      <c r="Y24" s="52"/>
    </row>
    <row r="25" spans="1:28" ht="19.5" customHeight="1">
      <c r="A25" s="275" t="s">
        <v>50</v>
      </c>
      <c r="B25" s="363" t="s">
        <v>0</v>
      </c>
      <c r="C25" s="276">
        <v>0.36458333333333331</v>
      </c>
      <c r="D25" s="276"/>
      <c r="E25" s="277">
        <f>H10</f>
        <v>3</v>
      </c>
      <c r="F25" s="277"/>
      <c r="G25" s="277"/>
      <c r="H25" s="277"/>
      <c r="I25" s="278">
        <f>K25+K26</f>
        <v>0</v>
      </c>
      <c r="J25" s="279" t="s">
        <v>67</v>
      </c>
      <c r="K25" s="53"/>
      <c r="L25" s="53" t="s">
        <v>51</v>
      </c>
      <c r="M25" s="53"/>
      <c r="N25" s="279" t="s">
        <v>66</v>
      </c>
      <c r="O25" s="278">
        <f>M25+M26</f>
        <v>0</v>
      </c>
      <c r="P25" s="277">
        <f>K10</f>
        <v>4</v>
      </c>
      <c r="Q25" s="277"/>
      <c r="R25" s="277"/>
      <c r="S25" s="277"/>
      <c r="U25" s="369" t="s">
        <v>254</v>
      </c>
      <c r="V25" s="369"/>
      <c r="W25" s="369"/>
      <c r="X25" s="369"/>
      <c r="Y25" s="369"/>
    </row>
    <row r="26" spans="1:28" ht="19.5" customHeight="1">
      <c r="A26" s="275"/>
      <c r="B26" s="363"/>
      <c r="C26" s="276"/>
      <c r="D26" s="276"/>
      <c r="E26" s="277"/>
      <c r="F26" s="277"/>
      <c r="G26" s="277"/>
      <c r="H26" s="277"/>
      <c r="I26" s="278"/>
      <c r="J26" s="279"/>
      <c r="K26" s="53"/>
      <c r="L26" s="53" t="s">
        <v>51</v>
      </c>
      <c r="M26" s="53"/>
      <c r="N26" s="279"/>
      <c r="O26" s="278"/>
      <c r="P26" s="277"/>
      <c r="Q26" s="277"/>
      <c r="R26" s="277"/>
      <c r="S26" s="277"/>
      <c r="U26" s="369"/>
      <c r="V26" s="369"/>
      <c r="W26" s="369"/>
      <c r="X26" s="369"/>
      <c r="Y26" s="369"/>
    </row>
    <row r="27" spans="1:28" ht="19.5" customHeight="1">
      <c r="A27" s="52"/>
      <c r="B27" s="51"/>
      <c r="C27" s="58"/>
      <c r="D27" s="58"/>
      <c r="E27" s="11"/>
      <c r="F27" s="11"/>
      <c r="G27" s="11"/>
      <c r="H27" s="11"/>
      <c r="I27" s="55"/>
      <c r="J27" s="56"/>
      <c r="K27" s="53"/>
      <c r="L27" s="53"/>
      <c r="M27" s="53"/>
      <c r="N27" s="56"/>
      <c r="O27" s="55"/>
      <c r="P27" s="11"/>
      <c r="Q27" s="11"/>
      <c r="R27" s="11"/>
      <c r="S27" s="11"/>
      <c r="U27" s="52"/>
      <c r="V27" s="52"/>
      <c r="W27" s="52"/>
      <c r="X27" s="52"/>
      <c r="Y27" s="52"/>
    </row>
    <row r="28" spans="1:28" ht="19.5" customHeight="1">
      <c r="A28" s="275" t="s">
        <v>49</v>
      </c>
      <c r="B28" s="363" t="s">
        <v>1</v>
      </c>
      <c r="C28" s="276">
        <v>0.40625</v>
      </c>
      <c r="D28" s="276"/>
      <c r="E28" s="277">
        <f>O10</f>
        <v>5</v>
      </c>
      <c r="F28" s="277"/>
      <c r="G28" s="277"/>
      <c r="H28" s="277"/>
      <c r="I28" s="278">
        <f>K28+K29</f>
        <v>0</v>
      </c>
      <c r="J28" s="279" t="s">
        <v>67</v>
      </c>
      <c r="K28" s="53"/>
      <c r="L28" s="53" t="s">
        <v>51</v>
      </c>
      <c r="M28" s="53"/>
      <c r="N28" s="279" t="s">
        <v>66</v>
      </c>
      <c r="O28" s="278">
        <f>M28+M29</f>
        <v>0</v>
      </c>
      <c r="P28" s="277">
        <f>R10</f>
        <v>6</v>
      </c>
      <c r="Q28" s="277"/>
      <c r="R28" s="277"/>
      <c r="S28" s="277"/>
      <c r="U28" s="369" t="s">
        <v>255</v>
      </c>
      <c r="V28" s="369"/>
      <c r="W28" s="369"/>
      <c r="X28" s="369"/>
      <c r="Y28" s="369"/>
      <c r="AB28" s="76"/>
    </row>
    <row r="29" spans="1:28" ht="19.5" customHeight="1">
      <c r="A29" s="275"/>
      <c r="B29" s="363"/>
      <c r="C29" s="276"/>
      <c r="D29" s="276"/>
      <c r="E29" s="277"/>
      <c r="F29" s="277"/>
      <c r="G29" s="277"/>
      <c r="H29" s="277"/>
      <c r="I29" s="278"/>
      <c r="J29" s="279"/>
      <c r="K29" s="53"/>
      <c r="L29" s="53" t="s">
        <v>51</v>
      </c>
      <c r="M29" s="53"/>
      <c r="N29" s="279"/>
      <c r="O29" s="278"/>
      <c r="P29" s="277"/>
      <c r="Q29" s="277"/>
      <c r="R29" s="277"/>
      <c r="S29" s="277"/>
      <c r="U29" s="369"/>
      <c r="V29" s="369"/>
      <c r="W29" s="369"/>
      <c r="X29" s="369"/>
      <c r="Y29" s="369"/>
    </row>
    <row r="30" spans="1:28" ht="19.5" customHeight="1">
      <c r="A30" s="52"/>
      <c r="B30" s="51"/>
      <c r="C30" s="58"/>
      <c r="D30" s="58"/>
      <c r="E30" s="11"/>
      <c r="F30" s="11"/>
      <c r="G30" s="11"/>
      <c r="H30" s="11"/>
      <c r="I30" s="55"/>
      <c r="J30" s="56"/>
      <c r="K30" s="53"/>
      <c r="L30" s="53"/>
      <c r="M30" s="53"/>
      <c r="N30" s="56"/>
      <c r="O30" s="55"/>
      <c r="P30" s="11"/>
      <c r="Q30" s="11"/>
      <c r="R30" s="11"/>
      <c r="S30" s="11"/>
      <c r="U30" s="52"/>
      <c r="V30" s="52"/>
      <c r="W30" s="52"/>
      <c r="X30" s="52"/>
      <c r="Y30" s="52"/>
    </row>
    <row r="31" spans="1:28" ht="19.5" customHeight="1">
      <c r="A31" s="275" t="s">
        <v>50</v>
      </c>
      <c r="B31" s="363" t="s">
        <v>1</v>
      </c>
      <c r="C31" s="276">
        <v>0.40625</v>
      </c>
      <c r="D31" s="276"/>
      <c r="E31" s="277">
        <f>U10</f>
        <v>7</v>
      </c>
      <c r="F31" s="277"/>
      <c r="G31" s="277"/>
      <c r="H31" s="277"/>
      <c r="I31" s="278">
        <f>K31+K32</f>
        <v>0</v>
      </c>
      <c r="J31" s="279" t="s">
        <v>67</v>
      </c>
      <c r="K31" s="53"/>
      <c r="L31" s="53" t="s">
        <v>51</v>
      </c>
      <c r="M31" s="53"/>
      <c r="N31" s="279" t="s">
        <v>66</v>
      </c>
      <c r="O31" s="278">
        <f>M31+M32</f>
        <v>0</v>
      </c>
      <c r="P31" s="277">
        <f>X10</f>
        <v>8</v>
      </c>
      <c r="Q31" s="277"/>
      <c r="R31" s="277"/>
      <c r="S31" s="277"/>
      <c r="U31" s="369" t="s">
        <v>256</v>
      </c>
      <c r="V31" s="369"/>
      <c r="W31" s="369"/>
      <c r="X31" s="369"/>
      <c r="Y31" s="369"/>
    </row>
    <row r="32" spans="1:28" ht="19.5" customHeight="1">
      <c r="A32" s="275"/>
      <c r="B32" s="363"/>
      <c r="C32" s="276"/>
      <c r="D32" s="276"/>
      <c r="E32" s="277"/>
      <c r="F32" s="277"/>
      <c r="G32" s="277"/>
      <c r="H32" s="277"/>
      <c r="I32" s="278"/>
      <c r="J32" s="279"/>
      <c r="K32" s="53"/>
      <c r="L32" s="53" t="s">
        <v>51</v>
      </c>
      <c r="M32" s="53"/>
      <c r="N32" s="279"/>
      <c r="O32" s="278"/>
      <c r="P32" s="277"/>
      <c r="Q32" s="277"/>
      <c r="R32" s="277"/>
      <c r="S32" s="277"/>
      <c r="U32" s="369"/>
      <c r="V32" s="369"/>
      <c r="W32" s="369"/>
      <c r="X32" s="369"/>
      <c r="Y32" s="369"/>
    </row>
    <row r="33" spans="1:25" ht="19.5" customHeight="1">
      <c r="A33" s="52"/>
      <c r="B33" s="51"/>
      <c r="C33" s="58"/>
      <c r="D33" s="58"/>
      <c r="E33" s="11"/>
      <c r="F33" s="11"/>
      <c r="G33" s="11"/>
      <c r="H33" s="11"/>
      <c r="I33" s="55"/>
      <c r="J33" s="56"/>
      <c r="K33" s="53"/>
      <c r="L33" s="53"/>
      <c r="M33" s="53"/>
      <c r="N33" s="56"/>
      <c r="O33" s="55"/>
      <c r="P33" s="11"/>
      <c r="Q33" s="11"/>
      <c r="R33" s="11"/>
      <c r="S33" s="11"/>
      <c r="U33" s="52"/>
      <c r="V33" s="52"/>
      <c r="W33" s="52"/>
      <c r="X33" s="52"/>
      <c r="Y33" s="52"/>
    </row>
    <row r="34" spans="1:25" ht="19.5" customHeight="1">
      <c r="A34" s="275" t="s">
        <v>49</v>
      </c>
      <c r="B34" s="363" t="s">
        <v>2</v>
      </c>
      <c r="C34" s="276">
        <v>0.44791666666666669</v>
      </c>
      <c r="D34" s="276"/>
      <c r="E34" s="277" t="s">
        <v>86</v>
      </c>
      <c r="F34" s="277"/>
      <c r="G34" s="277"/>
      <c r="H34" s="277"/>
      <c r="I34" s="278">
        <f>K34+K35</f>
        <v>0</v>
      </c>
      <c r="J34" s="279" t="s">
        <v>67</v>
      </c>
      <c r="K34" s="53"/>
      <c r="L34" s="53" t="s">
        <v>51</v>
      </c>
      <c r="M34" s="53"/>
      <c r="N34" s="279" t="s">
        <v>66</v>
      </c>
      <c r="O34" s="278">
        <f>M34+M35</f>
        <v>0</v>
      </c>
      <c r="P34" s="277" t="s">
        <v>87</v>
      </c>
      <c r="Q34" s="277"/>
      <c r="R34" s="277"/>
      <c r="S34" s="277"/>
      <c r="U34" s="369" t="s">
        <v>258</v>
      </c>
      <c r="V34" s="369"/>
      <c r="W34" s="369"/>
      <c r="X34" s="369"/>
      <c r="Y34" s="369"/>
    </row>
    <row r="35" spans="1:25" ht="19.5" customHeight="1">
      <c r="A35" s="275"/>
      <c r="B35" s="363"/>
      <c r="C35" s="276"/>
      <c r="D35" s="276"/>
      <c r="E35" s="277"/>
      <c r="F35" s="277"/>
      <c r="G35" s="277"/>
      <c r="H35" s="277"/>
      <c r="I35" s="278"/>
      <c r="J35" s="279"/>
      <c r="K35" s="53"/>
      <c r="L35" s="53" t="s">
        <v>51</v>
      </c>
      <c r="M35" s="53"/>
      <c r="N35" s="279"/>
      <c r="O35" s="278"/>
      <c r="P35" s="277"/>
      <c r="Q35" s="277"/>
      <c r="R35" s="277"/>
      <c r="S35" s="277"/>
      <c r="U35" s="369"/>
      <c r="V35" s="369"/>
      <c r="W35" s="369"/>
      <c r="X35" s="369"/>
      <c r="Y35" s="369"/>
    </row>
    <row r="36" spans="1:25" ht="19.5" customHeight="1" thickBot="1">
      <c r="A36" s="52"/>
      <c r="B36" s="51"/>
      <c r="C36" s="58"/>
      <c r="D36" s="58"/>
      <c r="E36" s="11"/>
      <c r="F36" s="11"/>
      <c r="G36" s="11"/>
      <c r="H36" s="11"/>
      <c r="I36" s="55"/>
      <c r="J36" s="56"/>
      <c r="K36" s="53"/>
      <c r="L36" s="53"/>
      <c r="M36" s="53"/>
      <c r="N36" s="56"/>
      <c r="O36" s="55"/>
      <c r="P36" s="11"/>
      <c r="Q36" s="11"/>
      <c r="R36" s="11"/>
      <c r="S36" s="11"/>
      <c r="U36" s="52"/>
      <c r="V36" s="52"/>
      <c r="W36" s="52"/>
      <c r="X36" s="52"/>
      <c r="Y36" s="52"/>
    </row>
    <row r="37" spans="1:25" ht="19.5" customHeight="1">
      <c r="A37" s="373" t="s">
        <v>50</v>
      </c>
      <c r="B37" s="375" t="s">
        <v>2</v>
      </c>
      <c r="C37" s="377">
        <v>0.48958333333333331</v>
      </c>
      <c r="D37" s="378"/>
      <c r="E37" s="277" t="s">
        <v>88</v>
      </c>
      <c r="F37" s="277"/>
      <c r="G37" s="277"/>
      <c r="H37" s="277"/>
      <c r="I37" s="278">
        <f>K37+K38</f>
        <v>0</v>
      </c>
      <c r="J37" s="279" t="s">
        <v>67</v>
      </c>
      <c r="K37" s="53"/>
      <c r="L37" s="53" t="s">
        <v>51</v>
      </c>
      <c r="M37" s="53"/>
      <c r="N37" s="279" t="s">
        <v>66</v>
      </c>
      <c r="O37" s="278">
        <f>M37+M38</f>
        <v>0</v>
      </c>
      <c r="P37" s="277" t="s">
        <v>89</v>
      </c>
      <c r="Q37" s="277"/>
      <c r="R37" s="277"/>
      <c r="S37" s="277"/>
      <c r="U37" s="369" t="s">
        <v>257</v>
      </c>
      <c r="V37" s="369"/>
      <c r="W37" s="369"/>
      <c r="X37" s="369"/>
      <c r="Y37" s="369"/>
    </row>
    <row r="38" spans="1:25" ht="19.5" customHeight="1" thickBot="1">
      <c r="A38" s="374"/>
      <c r="B38" s="376"/>
      <c r="C38" s="379"/>
      <c r="D38" s="380"/>
      <c r="E38" s="277"/>
      <c r="F38" s="277"/>
      <c r="G38" s="277"/>
      <c r="H38" s="277"/>
      <c r="I38" s="278"/>
      <c r="J38" s="279"/>
      <c r="K38" s="53"/>
      <c r="L38" s="53" t="s">
        <v>51</v>
      </c>
      <c r="M38" s="53"/>
      <c r="N38" s="279"/>
      <c r="O38" s="278"/>
      <c r="P38" s="277"/>
      <c r="Q38" s="277"/>
      <c r="R38" s="277"/>
      <c r="S38" s="277"/>
      <c r="U38" s="369"/>
      <c r="V38" s="369"/>
      <c r="W38" s="369"/>
      <c r="X38" s="369"/>
      <c r="Y38" s="369"/>
    </row>
    <row r="39" spans="1:25" ht="19.5" customHeight="1">
      <c r="A39" s="1"/>
      <c r="B39" s="131"/>
      <c r="C39" s="131"/>
      <c r="D39" s="60"/>
      <c r="E39" s="131"/>
      <c r="F39" s="131"/>
      <c r="G39" s="78"/>
      <c r="H39" s="131"/>
      <c r="I39" s="131"/>
      <c r="J39" s="78"/>
      <c r="K39" s="131"/>
      <c r="L39" s="131"/>
      <c r="M39" s="78"/>
      <c r="N39" s="78"/>
      <c r="O39" s="131"/>
      <c r="P39" s="131"/>
      <c r="Q39" s="78"/>
      <c r="R39" s="131"/>
      <c r="S39" s="131"/>
      <c r="T39" s="78"/>
      <c r="U39" s="131"/>
      <c r="V39" s="131"/>
      <c r="W39" s="78"/>
      <c r="X39" s="131"/>
      <c r="Y39" s="131"/>
    </row>
    <row r="40" spans="1:25" ht="19.5" customHeight="1">
      <c r="A40" s="1"/>
      <c r="B40" s="131"/>
      <c r="C40" s="131"/>
      <c r="D40" s="60"/>
      <c r="E40" s="131"/>
      <c r="F40" s="131"/>
      <c r="G40" s="78"/>
      <c r="H40" s="131"/>
      <c r="I40" s="131"/>
      <c r="J40" s="78"/>
      <c r="K40" s="131"/>
      <c r="L40" s="131"/>
      <c r="M40" s="78"/>
      <c r="N40" s="78"/>
      <c r="O40" s="131"/>
      <c r="P40" s="131"/>
      <c r="Q40" s="78"/>
      <c r="R40" s="131"/>
      <c r="S40" s="131"/>
      <c r="T40" s="78"/>
      <c r="U40" s="131"/>
      <c r="V40" s="131"/>
      <c r="W40" s="78"/>
      <c r="X40" s="131"/>
      <c r="Y40" s="131"/>
    </row>
    <row r="41" spans="1:25" ht="25.15" customHeight="1">
      <c r="A41" s="26" t="str">
        <f>A1</f>
        <v>■第3日　6月13日　5回戦・準々決勝　</v>
      </c>
      <c r="B41" s="26"/>
      <c r="C41" s="26"/>
      <c r="D41" s="26"/>
      <c r="E41" s="26"/>
      <c r="F41" s="26"/>
      <c r="H41" s="26"/>
      <c r="I41" s="26"/>
      <c r="K41" s="46"/>
      <c r="L41" s="46"/>
      <c r="O41" s="291" t="s">
        <v>252</v>
      </c>
      <c r="P41" s="291"/>
      <c r="Q41" s="291"/>
      <c r="R41" s="281" t="str">
        <f>QUALIER組合せ!U85</f>
        <v>フードリエ サッカーフィールド青木B</v>
      </c>
      <c r="S41" s="281"/>
      <c r="T41" s="281"/>
      <c r="U41" s="281"/>
      <c r="V41" s="281"/>
      <c r="W41" s="281"/>
      <c r="X41" s="281"/>
      <c r="Y41" s="281"/>
    </row>
    <row r="42" spans="1:25" ht="19.5" customHeight="1">
      <c r="A42" s="1"/>
      <c r="B42" s="131"/>
      <c r="C42" s="131"/>
      <c r="D42" s="60"/>
      <c r="E42" s="131"/>
      <c r="F42" s="131"/>
      <c r="G42" s="78"/>
      <c r="H42" s="131"/>
      <c r="I42" s="131"/>
      <c r="J42" s="78"/>
      <c r="K42" s="131"/>
      <c r="L42" s="131"/>
      <c r="M42" s="78"/>
      <c r="N42" s="78"/>
      <c r="O42" s="131"/>
      <c r="P42" s="131"/>
      <c r="Q42" s="78"/>
      <c r="R42" s="131"/>
      <c r="S42" s="131"/>
      <c r="T42" s="78"/>
      <c r="U42" s="131"/>
      <c r="V42" s="131"/>
      <c r="W42" s="78"/>
      <c r="X42" s="131"/>
      <c r="Y42" s="131"/>
    </row>
    <row r="43" spans="1:25" ht="19.5" customHeight="1">
      <c r="A43" s="1"/>
      <c r="B43" s="75"/>
      <c r="C43" s="75"/>
      <c r="D43" s="52"/>
      <c r="E43" s="75"/>
      <c r="F43" s="75"/>
      <c r="G43" s="370" t="s">
        <v>94</v>
      </c>
      <c r="H43" s="370"/>
      <c r="I43" s="75"/>
      <c r="J43" s="74"/>
      <c r="K43" s="75"/>
      <c r="L43" s="75"/>
      <c r="M43" s="74"/>
      <c r="N43" s="74"/>
      <c r="O43" s="54"/>
      <c r="P43" s="54"/>
      <c r="Q43" s="74"/>
      <c r="R43" s="54"/>
      <c r="S43" s="370" t="s">
        <v>95</v>
      </c>
      <c r="T43" s="370"/>
      <c r="U43" s="83"/>
      <c r="V43" s="54"/>
      <c r="W43" s="74"/>
      <c r="X43" s="75"/>
      <c r="Y43" s="75"/>
    </row>
    <row r="44" spans="1:25" ht="19.5" customHeight="1">
      <c r="A44" s="10"/>
      <c r="B44" s="10"/>
      <c r="C44" s="10"/>
      <c r="D44" s="10"/>
      <c r="E44" s="64"/>
      <c r="F44" s="64"/>
      <c r="G44" s="64"/>
      <c r="H44" s="65"/>
      <c r="I44" s="64"/>
      <c r="J44" s="10"/>
      <c r="K44" s="27"/>
      <c r="L44" s="27"/>
      <c r="M44" s="27"/>
      <c r="N44" s="27"/>
      <c r="O44" s="27"/>
      <c r="P44" s="10"/>
      <c r="Q44" s="10"/>
      <c r="R44" s="64"/>
      <c r="S44" s="64"/>
      <c r="T44" s="65"/>
      <c r="U44" s="64"/>
      <c r="V44" s="64"/>
      <c r="W44" s="10"/>
      <c r="X44" s="10"/>
      <c r="Y44" s="10"/>
    </row>
    <row r="45" spans="1:25" ht="19.5" customHeight="1">
      <c r="A45" s="6"/>
      <c r="B45" s="6"/>
      <c r="C45" s="6"/>
      <c r="D45" s="66"/>
      <c r="E45" s="6"/>
      <c r="F45" s="6"/>
      <c r="G45" s="6" t="s">
        <v>75</v>
      </c>
      <c r="H45" s="6"/>
      <c r="I45" s="66"/>
      <c r="J45" s="6"/>
      <c r="K45" s="6"/>
      <c r="L45" s="6"/>
      <c r="M45" s="6"/>
      <c r="N45" s="6"/>
      <c r="O45" s="6"/>
      <c r="P45" s="6"/>
      <c r="Q45" s="66"/>
      <c r="R45" s="6"/>
      <c r="S45" s="6"/>
      <c r="T45" s="6" t="s">
        <v>74</v>
      </c>
      <c r="U45" s="6"/>
      <c r="V45" s="66"/>
      <c r="W45" s="6"/>
      <c r="X45" s="6"/>
      <c r="Y45" s="6"/>
    </row>
    <row r="46" spans="1:25" ht="19.5" customHeight="1">
      <c r="A46" s="6"/>
      <c r="B46" s="6"/>
      <c r="C46" s="67"/>
      <c r="D46" s="68"/>
      <c r="E46" s="6"/>
      <c r="F46" s="6"/>
      <c r="G46" s="6"/>
      <c r="H46" s="6"/>
      <c r="I46" s="68"/>
      <c r="J46" s="67"/>
      <c r="K46" s="67"/>
      <c r="L46" s="6"/>
      <c r="M46" s="6"/>
      <c r="N46" s="6"/>
      <c r="O46" s="6"/>
      <c r="P46" s="6"/>
      <c r="Q46" s="68"/>
      <c r="R46" s="67"/>
      <c r="S46" s="6"/>
      <c r="T46" s="6"/>
      <c r="U46" s="6"/>
      <c r="V46" s="68"/>
      <c r="W46" s="67"/>
      <c r="X46" s="67"/>
      <c r="Y46" s="6"/>
    </row>
    <row r="47" spans="1:25" ht="19.5" customHeight="1">
      <c r="A47" s="6"/>
      <c r="B47" s="66"/>
      <c r="C47" s="6"/>
      <c r="D47" s="6" t="s">
        <v>73</v>
      </c>
      <c r="E47" s="69"/>
      <c r="F47" s="70"/>
      <c r="G47" s="6"/>
      <c r="H47" s="66"/>
      <c r="I47" s="6"/>
      <c r="J47" s="6" t="s">
        <v>72</v>
      </c>
      <c r="K47" s="6"/>
      <c r="L47" s="71"/>
      <c r="M47" s="6"/>
      <c r="N47" s="6"/>
      <c r="O47" s="66"/>
      <c r="P47" s="72"/>
      <c r="Q47" s="49" t="s">
        <v>71</v>
      </c>
      <c r="R47" s="73"/>
      <c r="S47" s="11"/>
      <c r="T47" s="6"/>
      <c r="U47" s="66"/>
      <c r="V47" s="72"/>
      <c r="W47" s="6" t="s">
        <v>70</v>
      </c>
      <c r="X47" s="66"/>
      <c r="Y47" s="6"/>
    </row>
    <row r="48" spans="1:25" ht="19.5" customHeight="1">
      <c r="A48" s="1"/>
      <c r="B48" s="24"/>
      <c r="C48" s="371" t="s">
        <v>108</v>
      </c>
      <c r="D48" s="275"/>
      <c r="E48" s="372"/>
      <c r="F48" s="25"/>
      <c r="G48" s="1"/>
      <c r="H48" s="24"/>
      <c r="I48" s="371" t="s">
        <v>109</v>
      </c>
      <c r="J48" s="275"/>
      <c r="K48" s="372"/>
      <c r="L48" s="25"/>
      <c r="M48" s="1"/>
      <c r="N48" s="1"/>
      <c r="O48" s="24"/>
      <c r="P48" s="371" t="s">
        <v>110</v>
      </c>
      <c r="Q48" s="275"/>
      <c r="R48" s="372"/>
      <c r="S48" s="1"/>
      <c r="T48" s="1"/>
      <c r="U48" s="1"/>
      <c r="V48" s="371" t="s">
        <v>111</v>
      </c>
      <c r="W48" s="275"/>
      <c r="X48" s="372"/>
      <c r="Y48" s="1"/>
    </row>
    <row r="49" spans="1:25" ht="19.5" customHeight="1">
      <c r="A49" s="1"/>
      <c r="B49" s="275">
        <v>1</v>
      </c>
      <c r="C49" s="275"/>
      <c r="D49" s="1"/>
      <c r="E49" s="275">
        <v>2</v>
      </c>
      <c r="F49" s="275"/>
      <c r="G49" s="1"/>
      <c r="H49" s="275">
        <v>3</v>
      </c>
      <c r="I49" s="275"/>
      <c r="J49" s="1"/>
      <c r="K49" s="275">
        <v>4</v>
      </c>
      <c r="L49" s="275"/>
      <c r="M49" s="1"/>
      <c r="N49" s="1"/>
      <c r="O49" s="275">
        <v>5</v>
      </c>
      <c r="P49" s="275"/>
      <c r="Q49" s="1"/>
      <c r="R49" s="275">
        <v>6</v>
      </c>
      <c r="S49" s="275"/>
      <c r="T49" s="1"/>
      <c r="U49" s="275">
        <v>7</v>
      </c>
      <c r="V49" s="275"/>
      <c r="W49" s="1"/>
      <c r="X49" s="275">
        <v>8</v>
      </c>
      <c r="Y49" s="275"/>
    </row>
    <row r="50" spans="1:25" ht="19.5" customHeight="1">
      <c r="A50" s="1"/>
      <c r="B50" s="364">
        <v>1</v>
      </c>
      <c r="C50" s="364"/>
      <c r="D50" s="60"/>
      <c r="E50" s="364">
        <v>2</v>
      </c>
      <c r="F50" s="364"/>
      <c r="G50" s="78"/>
      <c r="H50" s="364">
        <v>3</v>
      </c>
      <c r="I50" s="364"/>
      <c r="J50" s="78"/>
      <c r="K50" s="364">
        <v>4</v>
      </c>
      <c r="L50" s="364"/>
      <c r="M50" s="78"/>
      <c r="N50" s="78"/>
      <c r="O50" s="364">
        <v>5</v>
      </c>
      <c r="P50" s="364"/>
      <c r="Q50" s="78"/>
      <c r="R50" s="364">
        <v>6</v>
      </c>
      <c r="S50" s="364"/>
      <c r="T50" s="78"/>
      <c r="U50" s="364">
        <v>7</v>
      </c>
      <c r="V50" s="364"/>
      <c r="W50" s="78"/>
      <c r="X50" s="364">
        <v>8</v>
      </c>
      <c r="Y50" s="364"/>
    </row>
    <row r="51" spans="1:25" ht="19.5" customHeight="1">
      <c r="A51" s="1"/>
      <c r="B51" s="364"/>
      <c r="C51" s="364"/>
      <c r="D51" s="60"/>
      <c r="E51" s="364"/>
      <c r="F51" s="364"/>
      <c r="G51" s="78"/>
      <c r="H51" s="364"/>
      <c r="I51" s="364"/>
      <c r="J51" s="78"/>
      <c r="K51" s="364"/>
      <c r="L51" s="364"/>
      <c r="M51" s="78"/>
      <c r="N51" s="78"/>
      <c r="O51" s="364"/>
      <c r="P51" s="364"/>
      <c r="Q51" s="78"/>
      <c r="R51" s="364"/>
      <c r="S51" s="364"/>
      <c r="T51" s="78"/>
      <c r="U51" s="364"/>
      <c r="V51" s="364"/>
      <c r="W51" s="78"/>
      <c r="X51" s="364"/>
      <c r="Y51" s="364"/>
    </row>
    <row r="52" spans="1:25" ht="19.5" customHeight="1">
      <c r="A52" s="1"/>
      <c r="B52" s="364"/>
      <c r="C52" s="364"/>
      <c r="D52" s="60"/>
      <c r="E52" s="364"/>
      <c r="F52" s="364"/>
      <c r="G52" s="78"/>
      <c r="H52" s="364"/>
      <c r="I52" s="364"/>
      <c r="J52" s="78"/>
      <c r="K52" s="364"/>
      <c r="L52" s="364"/>
      <c r="M52" s="78"/>
      <c r="N52" s="78"/>
      <c r="O52" s="364"/>
      <c r="P52" s="364"/>
      <c r="Q52" s="78"/>
      <c r="R52" s="364"/>
      <c r="S52" s="364"/>
      <c r="T52" s="78"/>
      <c r="U52" s="364"/>
      <c r="V52" s="364"/>
      <c r="W52" s="78"/>
      <c r="X52" s="364"/>
      <c r="Y52" s="364"/>
    </row>
    <row r="53" spans="1:25" ht="19.5" customHeight="1">
      <c r="A53" s="1"/>
      <c r="B53" s="364"/>
      <c r="C53" s="364"/>
      <c r="D53" s="60"/>
      <c r="E53" s="364"/>
      <c r="F53" s="364"/>
      <c r="G53" s="78"/>
      <c r="H53" s="364"/>
      <c r="I53" s="364"/>
      <c r="J53" s="78"/>
      <c r="K53" s="364"/>
      <c r="L53" s="364"/>
      <c r="M53" s="78"/>
      <c r="N53" s="78"/>
      <c r="O53" s="364"/>
      <c r="P53" s="364"/>
      <c r="Q53" s="78"/>
      <c r="R53" s="364"/>
      <c r="S53" s="364"/>
      <c r="T53" s="78"/>
      <c r="U53" s="364"/>
      <c r="V53" s="364"/>
      <c r="W53" s="78"/>
      <c r="X53" s="364"/>
      <c r="Y53" s="364"/>
    </row>
    <row r="54" spans="1:25" ht="19.5" customHeight="1">
      <c r="A54" s="1"/>
      <c r="B54" s="364"/>
      <c r="C54" s="364"/>
      <c r="D54" s="60"/>
      <c r="E54" s="364"/>
      <c r="F54" s="364"/>
      <c r="G54" s="78"/>
      <c r="H54" s="364"/>
      <c r="I54" s="364"/>
      <c r="J54" s="78"/>
      <c r="K54" s="364"/>
      <c r="L54" s="364"/>
      <c r="M54" s="78"/>
      <c r="N54" s="78"/>
      <c r="O54" s="364"/>
      <c r="P54" s="364"/>
      <c r="Q54" s="78"/>
      <c r="R54" s="364"/>
      <c r="S54" s="364"/>
      <c r="T54" s="78"/>
      <c r="U54" s="364"/>
      <c r="V54" s="364"/>
      <c r="W54" s="78"/>
      <c r="X54" s="364"/>
      <c r="Y54" s="364"/>
    </row>
    <row r="55" spans="1:25" ht="19.5" customHeight="1">
      <c r="A55" s="1"/>
      <c r="B55" s="364"/>
      <c r="C55" s="364"/>
      <c r="D55" s="60"/>
      <c r="E55" s="364"/>
      <c r="F55" s="364"/>
      <c r="G55" s="78"/>
      <c r="H55" s="364"/>
      <c r="I55" s="364"/>
      <c r="J55" s="78"/>
      <c r="K55" s="364"/>
      <c r="L55" s="364"/>
      <c r="M55" s="78"/>
      <c r="N55" s="78"/>
      <c r="O55" s="364"/>
      <c r="P55" s="364"/>
      <c r="Q55" s="78"/>
      <c r="R55" s="364"/>
      <c r="S55" s="364"/>
      <c r="T55" s="78"/>
      <c r="U55" s="364"/>
      <c r="V55" s="364"/>
      <c r="W55" s="78"/>
      <c r="X55" s="364"/>
      <c r="Y55" s="364"/>
    </row>
    <row r="56" spans="1:25" ht="19.5" customHeight="1">
      <c r="A56" s="1"/>
      <c r="B56" s="364"/>
      <c r="C56" s="364"/>
      <c r="D56" s="60"/>
      <c r="E56" s="364"/>
      <c r="F56" s="364"/>
      <c r="G56" s="78"/>
      <c r="H56" s="364"/>
      <c r="I56" s="364"/>
      <c r="J56" s="78"/>
      <c r="K56" s="364"/>
      <c r="L56" s="364"/>
      <c r="M56" s="78"/>
      <c r="N56" s="78"/>
      <c r="O56" s="364"/>
      <c r="P56" s="364"/>
      <c r="Q56" s="78"/>
      <c r="R56" s="364"/>
      <c r="S56" s="364"/>
      <c r="T56" s="78"/>
      <c r="U56" s="364"/>
      <c r="V56" s="364"/>
      <c r="W56" s="78"/>
      <c r="X56" s="364"/>
      <c r="Y56" s="364"/>
    </row>
    <row r="57" spans="1:25" ht="19.5" customHeight="1">
      <c r="A57" s="1"/>
      <c r="B57" s="364"/>
      <c r="C57" s="364"/>
      <c r="D57" s="60"/>
      <c r="E57" s="364"/>
      <c r="F57" s="364"/>
      <c r="G57" s="78"/>
      <c r="H57" s="364"/>
      <c r="I57" s="364"/>
      <c r="J57" s="78"/>
      <c r="K57" s="364"/>
      <c r="L57" s="364"/>
      <c r="M57" s="78"/>
      <c r="N57" s="78"/>
      <c r="O57" s="364"/>
      <c r="P57" s="364"/>
      <c r="Q57" s="78"/>
      <c r="R57" s="364"/>
      <c r="S57" s="364"/>
      <c r="T57" s="78"/>
      <c r="U57" s="364"/>
      <c r="V57" s="364"/>
      <c r="W57" s="78"/>
      <c r="X57" s="364"/>
      <c r="Y57" s="364"/>
    </row>
    <row r="58" spans="1:25" ht="19.5" customHeight="1">
      <c r="A58" s="1"/>
      <c r="B58" s="364"/>
      <c r="C58" s="364"/>
      <c r="D58" s="60"/>
      <c r="E58" s="364"/>
      <c r="F58" s="364"/>
      <c r="G58" s="78"/>
      <c r="H58" s="364"/>
      <c r="I58" s="364"/>
      <c r="J58" s="78"/>
      <c r="K58" s="364"/>
      <c r="L58" s="364"/>
      <c r="M58" s="78"/>
      <c r="N58" s="78"/>
      <c r="O58" s="364"/>
      <c r="P58" s="364"/>
      <c r="Q58" s="78"/>
      <c r="R58" s="364"/>
      <c r="S58" s="364"/>
      <c r="T58" s="78"/>
      <c r="U58" s="364"/>
      <c r="V58" s="364"/>
      <c r="W58" s="78"/>
      <c r="X58" s="364"/>
      <c r="Y58" s="364"/>
    </row>
    <row r="59" spans="1:25" ht="19.5" customHeight="1">
      <c r="A59" s="1"/>
      <c r="B59" s="364"/>
      <c r="C59" s="364"/>
      <c r="D59" s="60"/>
      <c r="E59" s="364"/>
      <c r="F59" s="364"/>
      <c r="G59" s="78"/>
      <c r="H59" s="364"/>
      <c r="I59" s="364"/>
      <c r="J59" s="78"/>
      <c r="K59" s="364"/>
      <c r="L59" s="364"/>
      <c r="M59" s="78"/>
      <c r="N59" s="78"/>
      <c r="O59" s="364"/>
      <c r="P59" s="364"/>
      <c r="Q59" s="78"/>
      <c r="R59" s="364"/>
      <c r="S59" s="364"/>
      <c r="T59" s="78"/>
      <c r="U59" s="364"/>
      <c r="V59" s="364"/>
      <c r="W59" s="78"/>
      <c r="X59" s="364"/>
      <c r="Y59" s="364"/>
    </row>
    <row r="60" spans="1:25" ht="19.5" customHeight="1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Y60" s="57"/>
    </row>
    <row r="61" spans="1:25" ht="19.5" customHeight="1">
      <c r="A61" s="57" t="s">
        <v>84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U61" s="275" t="s">
        <v>85</v>
      </c>
      <c r="V61" s="275"/>
      <c r="W61" s="275"/>
      <c r="X61" s="275"/>
      <c r="Y61" s="275"/>
    </row>
    <row r="62" spans="1:25" ht="19.5" customHeight="1">
      <c r="A62" s="275" t="s">
        <v>49</v>
      </c>
      <c r="B62" s="363" t="s">
        <v>0</v>
      </c>
      <c r="C62" s="276">
        <v>0.36458333333333331</v>
      </c>
      <c r="D62" s="276"/>
      <c r="E62" s="277">
        <f>B50</f>
        <v>1</v>
      </c>
      <c r="F62" s="277"/>
      <c r="G62" s="277"/>
      <c r="H62" s="277"/>
      <c r="I62" s="278">
        <f>K62+K63</f>
        <v>0</v>
      </c>
      <c r="J62" s="279" t="s">
        <v>67</v>
      </c>
      <c r="K62" s="53"/>
      <c r="L62" s="53" t="s">
        <v>51</v>
      </c>
      <c r="M62" s="53"/>
      <c r="N62" s="279" t="s">
        <v>66</v>
      </c>
      <c r="O62" s="278">
        <f>M62+M63</f>
        <v>0</v>
      </c>
      <c r="P62" s="277">
        <f>E50</f>
        <v>2</v>
      </c>
      <c r="Q62" s="277"/>
      <c r="R62" s="277"/>
      <c r="S62" s="277"/>
      <c r="U62" s="369" t="s">
        <v>253</v>
      </c>
      <c r="V62" s="369"/>
      <c r="W62" s="369"/>
      <c r="X62" s="369"/>
      <c r="Y62" s="369"/>
    </row>
    <row r="63" spans="1:25" ht="19.5" customHeight="1">
      <c r="A63" s="275"/>
      <c r="B63" s="363"/>
      <c r="C63" s="276"/>
      <c r="D63" s="276"/>
      <c r="E63" s="277"/>
      <c r="F63" s="277"/>
      <c r="G63" s="277"/>
      <c r="H63" s="277"/>
      <c r="I63" s="278"/>
      <c r="J63" s="279"/>
      <c r="K63" s="53"/>
      <c r="L63" s="53" t="s">
        <v>51</v>
      </c>
      <c r="M63" s="53"/>
      <c r="N63" s="279"/>
      <c r="O63" s="278"/>
      <c r="P63" s="277"/>
      <c r="Q63" s="277"/>
      <c r="R63" s="277"/>
      <c r="S63" s="277"/>
      <c r="U63" s="369"/>
      <c r="V63" s="369"/>
      <c r="W63" s="369"/>
      <c r="X63" s="369"/>
      <c r="Y63" s="369"/>
    </row>
    <row r="64" spans="1:25" ht="19.5" customHeight="1">
      <c r="A64" s="52"/>
      <c r="B64" s="51"/>
      <c r="C64" s="58"/>
      <c r="D64" s="58"/>
      <c r="E64" s="11"/>
      <c r="F64" s="11"/>
      <c r="G64" s="11"/>
      <c r="H64" s="11"/>
      <c r="I64" s="55"/>
      <c r="J64" s="56"/>
      <c r="K64" s="53"/>
      <c r="L64" s="53"/>
      <c r="M64" s="53"/>
      <c r="N64" s="56"/>
      <c r="O64" s="55"/>
      <c r="P64" s="11"/>
      <c r="Q64" s="11"/>
      <c r="R64" s="11"/>
      <c r="S64" s="11"/>
      <c r="U64" s="52"/>
      <c r="V64" s="52"/>
      <c r="W64" s="52"/>
      <c r="X64" s="52"/>
      <c r="Y64" s="52"/>
    </row>
    <row r="65" spans="1:25" ht="19.5" customHeight="1">
      <c r="A65" s="275" t="s">
        <v>50</v>
      </c>
      <c r="B65" s="363" t="s">
        <v>0</v>
      </c>
      <c r="C65" s="276">
        <v>0.36458333333333331</v>
      </c>
      <c r="D65" s="276"/>
      <c r="E65" s="277">
        <f>H50</f>
        <v>3</v>
      </c>
      <c r="F65" s="277"/>
      <c r="G65" s="277"/>
      <c r="H65" s="277"/>
      <c r="I65" s="278">
        <f>K65+K66</f>
        <v>0</v>
      </c>
      <c r="J65" s="279" t="s">
        <v>67</v>
      </c>
      <c r="K65" s="53"/>
      <c r="L65" s="53" t="s">
        <v>51</v>
      </c>
      <c r="M65" s="53"/>
      <c r="N65" s="279" t="s">
        <v>66</v>
      </c>
      <c r="O65" s="278">
        <f>M65+M66</f>
        <v>0</v>
      </c>
      <c r="P65" s="277">
        <f>K50</f>
        <v>4</v>
      </c>
      <c r="Q65" s="277"/>
      <c r="R65" s="277"/>
      <c r="S65" s="277"/>
      <c r="U65" s="369" t="s">
        <v>254</v>
      </c>
      <c r="V65" s="369"/>
      <c r="W65" s="369"/>
      <c r="X65" s="369"/>
      <c r="Y65" s="369"/>
    </row>
    <row r="66" spans="1:25" ht="19.5" customHeight="1">
      <c r="A66" s="275"/>
      <c r="B66" s="363"/>
      <c r="C66" s="276"/>
      <c r="D66" s="276"/>
      <c r="E66" s="277"/>
      <c r="F66" s="277"/>
      <c r="G66" s="277"/>
      <c r="H66" s="277"/>
      <c r="I66" s="278"/>
      <c r="J66" s="279"/>
      <c r="K66" s="53"/>
      <c r="L66" s="53" t="s">
        <v>51</v>
      </c>
      <c r="M66" s="53"/>
      <c r="N66" s="279"/>
      <c r="O66" s="278"/>
      <c r="P66" s="277"/>
      <c r="Q66" s="277"/>
      <c r="R66" s="277"/>
      <c r="S66" s="277"/>
      <c r="U66" s="369"/>
      <c r="V66" s="369"/>
      <c r="W66" s="369"/>
      <c r="X66" s="369"/>
      <c r="Y66" s="369"/>
    </row>
    <row r="67" spans="1:25" ht="19.5" customHeight="1">
      <c r="A67" s="52"/>
      <c r="B67" s="51"/>
      <c r="C67" s="58"/>
      <c r="D67" s="58"/>
      <c r="E67" s="11"/>
      <c r="F67" s="11"/>
      <c r="G67" s="11"/>
      <c r="H67" s="11"/>
      <c r="I67" s="55"/>
      <c r="J67" s="56"/>
      <c r="K67" s="53"/>
      <c r="L67" s="53"/>
      <c r="M67" s="53"/>
      <c r="N67" s="56"/>
      <c r="O67" s="55"/>
      <c r="P67" s="11"/>
      <c r="Q67" s="11"/>
      <c r="R67" s="11"/>
      <c r="S67" s="11"/>
      <c r="U67" s="52"/>
      <c r="V67" s="52"/>
      <c r="W67" s="52"/>
      <c r="X67" s="52"/>
      <c r="Y67" s="52"/>
    </row>
    <row r="68" spans="1:25" ht="19.5" customHeight="1">
      <c r="A68" s="275" t="s">
        <v>49</v>
      </c>
      <c r="B68" s="363" t="s">
        <v>1</v>
      </c>
      <c r="C68" s="276">
        <v>0.40625</v>
      </c>
      <c r="D68" s="276"/>
      <c r="E68" s="277">
        <f>O50</f>
        <v>5</v>
      </c>
      <c r="F68" s="277"/>
      <c r="G68" s="277"/>
      <c r="H68" s="277"/>
      <c r="I68" s="278">
        <f>K68+K69</f>
        <v>0</v>
      </c>
      <c r="J68" s="279" t="s">
        <v>67</v>
      </c>
      <c r="K68" s="53"/>
      <c r="L68" s="53" t="s">
        <v>51</v>
      </c>
      <c r="M68" s="53"/>
      <c r="N68" s="279" t="s">
        <v>66</v>
      </c>
      <c r="O68" s="278">
        <f>M68+M69</f>
        <v>0</v>
      </c>
      <c r="P68" s="277">
        <f>R50</f>
        <v>6</v>
      </c>
      <c r="Q68" s="277"/>
      <c r="R68" s="277"/>
      <c r="S68" s="277"/>
      <c r="U68" s="369" t="s">
        <v>255</v>
      </c>
      <c r="V68" s="369"/>
      <c r="W68" s="369"/>
      <c r="X68" s="369"/>
      <c r="Y68" s="369"/>
    </row>
    <row r="69" spans="1:25" ht="19.5" customHeight="1">
      <c r="A69" s="275"/>
      <c r="B69" s="363"/>
      <c r="C69" s="276"/>
      <c r="D69" s="276"/>
      <c r="E69" s="277"/>
      <c r="F69" s="277"/>
      <c r="G69" s="277"/>
      <c r="H69" s="277"/>
      <c r="I69" s="278"/>
      <c r="J69" s="279"/>
      <c r="K69" s="53"/>
      <c r="L69" s="53" t="s">
        <v>51</v>
      </c>
      <c r="M69" s="53"/>
      <c r="N69" s="279"/>
      <c r="O69" s="278"/>
      <c r="P69" s="277"/>
      <c r="Q69" s="277"/>
      <c r="R69" s="277"/>
      <c r="S69" s="277"/>
      <c r="U69" s="369"/>
      <c r="V69" s="369"/>
      <c r="W69" s="369"/>
      <c r="X69" s="369"/>
      <c r="Y69" s="369"/>
    </row>
    <row r="70" spans="1:25" ht="19.5" customHeight="1">
      <c r="A70" s="52"/>
      <c r="B70" s="51"/>
      <c r="C70" s="58"/>
      <c r="D70" s="58"/>
      <c r="E70" s="11"/>
      <c r="F70" s="11"/>
      <c r="G70" s="11"/>
      <c r="H70" s="11"/>
      <c r="I70" s="55"/>
      <c r="J70" s="56"/>
      <c r="K70" s="53"/>
      <c r="L70" s="53"/>
      <c r="M70" s="53"/>
      <c r="N70" s="56"/>
      <c r="O70" s="55"/>
      <c r="P70" s="11"/>
      <c r="Q70" s="11"/>
      <c r="R70" s="11"/>
      <c r="S70" s="11"/>
      <c r="U70" s="52"/>
      <c r="V70" s="52"/>
      <c r="W70" s="52"/>
      <c r="X70" s="52"/>
      <c r="Y70" s="52"/>
    </row>
    <row r="71" spans="1:25" ht="19.5" customHeight="1">
      <c r="A71" s="275" t="s">
        <v>50</v>
      </c>
      <c r="B71" s="363" t="s">
        <v>1</v>
      </c>
      <c r="C71" s="276">
        <v>0.40625</v>
      </c>
      <c r="D71" s="276"/>
      <c r="E71" s="277">
        <f>U50</f>
        <v>7</v>
      </c>
      <c r="F71" s="277"/>
      <c r="G71" s="277"/>
      <c r="H71" s="277"/>
      <c r="I71" s="278">
        <f>K71+K72</f>
        <v>0</v>
      </c>
      <c r="J71" s="279" t="s">
        <v>67</v>
      </c>
      <c r="K71" s="53"/>
      <c r="L71" s="53" t="s">
        <v>51</v>
      </c>
      <c r="M71" s="53"/>
      <c r="N71" s="279" t="s">
        <v>66</v>
      </c>
      <c r="O71" s="278">
        <f>M71+M72</f>
        <v>0</v>
      </c>
      <c r="P71" s="277">
        <f>X50</f>
        <v>8</v>
      </c>
      <c r="Q71" s="277"/>
      <c r="R71" s="277"/>
      <c r="S71" s="277"/>
      <c r="U71" s="369" t="s">
        <v>256</v>
      </c>
      <c r="V71" s="369"/>
      <c r="W71" s="369"/>
      <c r="X71" s="369"/>
      <c r="Y71" s="369"/>
    </row>
    <row r="72" spans="1:25" ht="19.5" customHeight="1">
      <c r="A72" s="275"/>
      <c r="B72" s="363"/>
      <c r="C72" s="276"/>
      <c r="D72" s="276"/>
      <c r="E72" s="277"/>
      <c r="F72" s="277"/>
      <c r="G72" s="277"/>
      <c r="H72" s="277"/>
      <c r="I72" s="278"/>
      <c r="J72" s="279"/>
      <c r="K72" s="53"/>
      <c r="L72" s="53" t="s">
        <v>51</v>
      </c>
      <c r="M72" s="53"/>
      <c r="N72" s="279"/>
      <c r="O72" s="278"/>
      <c r="P72" s="277"/>
      <c r="Q72" s="277"/>
      <c r="R72" s="277"/>
      <c r="S72" s="277"/>
      <c r="U72" s="369"/>
      <c r="V72" s="369"/>
      <c r="W72" s="369"/>
      <c r="X72" s="369"/>
      <c r="Y72" s="369"/>
    </row>
    <row r="73" spans="1:25" ht="19.5" customHeight="1">
      <c r="A73" s="52"/>
      <c r="B73" s="51"/>
      <c r="C73" s="58"/>
      <c r="D73" s="58"/>
      <c r="E73" s="11"/>
      <c r="F73" s="11"/>
      <c r="G73" s="11"/>
      <c r="H73" s="11"/>
      <c r="I73" s="55"/>
      <c r="J73" s="56"/>
      <c r="K73" s="53"/>
      <c r="L73" s="53"/>
      <c r="M73" s="53"/>
      <c r="N73" s="56"/>
      <c r="O73" s="55"/>
      <c r="P73" s="11"/>
      <c r="Q73" s="11"/>
      <c r="R73" s="11"/>
      <c r="S73" s="11"/>
      <c r="U73" s="52"/>
      <c r="V73" s="52"/>
      <c r="W73" s="52"/>
      <c r="X73" s="52"/>
      <c r="Y73" s="52"/>
    </row>
    <row r="74" spans="1:25" ht="19.5" customHeight="1">
      <c r="A74" s="275" t="s">
        <v>49</v>
      </c>
      <c r="B74" s="363" t="s">
        <v>2</v>
      </c>
      <c r="C74" s="276">
        <v>0.44791666666666669</v>
      </c>
      <c r="D74" s="276"/>
      <c r="E74" s="277" t="s">
        <v>86</v>
      </c>
      <c r="F74" s="277"/>
      <c r="G74" s="277"/>
      <c r="H74" s="277"/>
      <c r="I74" s="278">
        <f>K74+K75</f>
        <v>0</v>
      </c>
      <c r="J74" s="279" t="s">
        <v>67</v>
      </c>
      <c r="K74" s="53"/>
      <c r="L74" s="53" t="s">
        <v>51</v>
      </c>
      <c r="M74" s="53"/>
      <c r="N74" s="279" t="s">
        <v>66</v>
      </c>
      <c r="O74" s="278">
        <f>M74+M75</f>
        <v>0</v>
      </c>
      <c r="P74" s="277" t="s">
        <v>87</v>
      </c>
      <c r="Q74" s="277"/>
      <c r="R74" s="277"/>
      <c r="S74" s="277"/>
      <c r="U74" s="369" t="s">
        <v>258</v>
      </c>
      <c r="V74" s="369"/>
      <c r="W74" s="369"/>
      <c r="X74" s="369"/>
      <c r="Y74" s="369"/>
    </row>
    <row r="75" spans="1:25" ht="19.5" customHeight="1">
      <c r="A75" s="275"/>
      <c r="B75" s="363"/>
      <c r="C75" s="276"/>
      <c r="D75" s="276"/>
      <c r="E75" s="277"/>
      <c r="F75" s="277"/>
      <c r="G75" s="277"/>
      <c r="H75" s="277"/>
      <c r="I75" s="278"/>
      <c r="J75" s="279"/>
      <c r="K75" s="53"/>
      <c r="L75" s="53" t="s">
        <v>51</v>
      </c>
      <c r="M75" s="53"/>
      <c r="N75" s="279"/>
      <c r="O75" s="278"/>
      <c r="P75" s="277"/>
      <c r="Q75" s="277"/>
      <c r="R75" s="277"/>
      <c r="S75" s="277"/>
      <c r="U75" s="369"/>
      <c r="V75" s="369"/>
      <c r="W75" s="369"/>
      <c r="X75" s="369"/>
      <c r="Y75" s="369"/>
    </row>
    <row r="76" spans="1:25" ht="19.5" customHeight="1" thickBot="1">
      <c r="A76" s="52"/>
      <c r="B76" s="51"/>
      <c r="C76" s="58"/>
      <c r="D76" s="58"/>
      <c r="E76" s="11"/>
      <c r="F76" s="11"/>
      <c r="G76" s="11"/>
      <c r="H76" s="11"/>
      <c r="I76" s="55"/>
      <c r="J76" s="56"/>
      <c r="K76" s="53"/>
      <c r="L76" s="53"/>
      <c r="M76" s="53"/>
      <c r="N76" s="56"/>
      <c r="O76" s="55"/>
      <c r="P76" s="11"/>
      <c r="Q76" s="11"/>
      <c r="R76" s="11"/>
      <c r="S76" s="11"/>
      <c r="U76" s="52"/>
      <c r="V76" s="52"/>
      <c r="W76" s="52"/>
      <c r="X76" s="52"/>
      <c r="Y76" s="52"/>
    </row>
    <row r="77" spans="1:25" ht="19.5" customHeight="1">
      <c r="A77" s="373" t="s">
        <v>50</v>
      </c>
      <c r="B77" s="375" t="s">
        <v>2</v>
      </c>
      <c r="C77" s="377">
        <v>0.48958333333333331</v>
      </c>
      <c r="D77" s="378"/>
      <c r="E77" s="277" t="s">
        <v>88</v>
      </c>
      <c r="F77" s="277"/>
      <c r="G77" s="277"/>
      <c r="H77" s="277"/>
      <c r="I77" s="278">
        <f>K77+K78</f>
        <v>0</v>
      </c>
      <c r="J77" s="279" t="s">
        <v>67</v>
      </c>
      <c r="K77" s="53"/>
      <c r="L77" s="53" t="s">
        <v>51</v>
      </c>
      <c r="M77" s="53"/>
      <c r="N77" s="279" t="s">
        <v>66</v>
      </c>
      <c r="O77" s="278">
        <f>M77+M78</f>
        <v>0</v>
      </c>
      <c r="P77" s="277" t="s">
        <v>89</v>
      </c>
      <c r="Q77" s="277"/>
      <c r="R77" s="277"/>
      <c r="S77" s="277"/>
      <c r="U77" s="369" t="s">
        <v>257</v>
      </c>
      <c r="V77" s="369"/>
      <c r="W77" s="369"/>
      <c r="X77" s="369"/>
      <c r="Y77" s="369"/>
    </row>
    <row r="78" spans="1:25" ht="19.5" customHeight="1" thickBot="1">
      <c r="A78" s="374"/>
      <c r="B78" s="376"/>
      <c r="C78" s="379"/>
      <c r="D78" s="380"/>
      <c r="E78" s="277"/>
      <c r="F78" s="277"/>
      <c r="G78" s="277"/>
      <c r="H78" s="277"/>
      <c r="I78" s="278"/>
      <c r="J78" s="279"/>
      <c r="K78" s="53"/>
      <c r="L78" s="53" t="s">
        <v>51</v>
      </c>
      <c r="M78" s="53"/>
      <c r="N78" s="279"/>
      <c r="O78" s="278"/>
      <c r="P78" s="277"/>
      <c r="Q78" s="277"/>
      <c r="R78" s="277"/>
      <c r="S78" s="277"/>
      <c r="U78" s="369"/>
      <c r="V78" s="369"/>
      <c r="W78" s="369"/>
      <c r="X78" s="369"/>
      <c r="Y78" s="369"/>
    </row>
    <row r="79" spans="1:25" ht="20.100000000000001" customHeight="1">
      <c r="A79" s="1"/>
      <c r="B79" s="52"/>
      <c r="C79" s="1"/>
      <c r="D79" s="1"/>
      <c r="E79" s="52"/>
      <c r="F79" s="52"/>
      <c r="G79" s="52"/>
      <c r="H79" s="52"/>
      <c r="I79" s="21"/>
      <c r="J79" s="22"/>
      <c r="K79" s="23"/>
      <c r="L79" s="23"/>
      <c r="M79" s="23"/>
      <c r="N79" s="22"/>
      <c r="O79" s="21"/>
      <c r="P79" s="52"/>
      <c r="Q79" s="52"/>
      <c r="R79" s="52"/>
      <c r="S79" s="52"/>
      <c r="T79" s="19"/>
      <c r="U79" s="19"/>
      <c r="V79" s="19"/>
      <c r="W79" s="19"/>
      <c r="X79" s="19"/>
      <c r="Y79" s="19"/>
    </row>
    <row r="82" spans="1:25" ht="20.100000000000001" customHeight="1">
      <c r="A82" s="1"/>
      <c r="B82" s="52"/>
      <c r="C82" s="1"/>
      <c r="D82" s="1"/>
      <c r="E82" s="52"/>
      <c r="F82" s="52"/>
      <c r="G82" s="52"/>
      <c r="H82" s="52"/>
      <c r="I82" s="21"/>
      <c r="J82" s="22"/>
      <c r="K82" s="23"/>
      <c r="L82" s="23"/>
      <c r="M82" s="23"/>
      <c r="N82" s="22"/>
      <c r="O82" s="21"/>
      <c r="P82" s="52"/>
      <c r="Q82" s="52"/>
      <c r="R82" s="52"/>
      <c r="S82" s="52"/>
      <c r="T82" s="19"/>
      <c r="U82" s="19"/>
      <c r="V82" s="19"/>
      <c r="W82" s="19"/>
      <c r="X82" s="19"/>
      <c r="Y82" s="19"/>
    </row>
    <row r="85" spans="1:25" ht="20.100000000000001" customHeight="1">
      <c r="A85" s="1"/>
      <c r="B85" s="52"/>
      <c r="C85" s="1"/>
      <c r="D85" s="1"/>
      <c r="E85" s="52"/>
      <c r="F85" s="52"/>
      <c r="G85" s="52"/>
      <c r="H85" s="52"/>
      <c r="I85" s="21"/>
      <c r="J85" s="22"/>
      <c r="K85" s="23"/>
      <c r="L85" s="23"/>
      <c r="M85" s="23"/>
      <c r="N85" s="22"/>
      <c r="O85" s="21"/>
      <c r="P85" s="52"/>
      <c r="Q85" s="52"/>
      <c r="R85" s="52"/>
      <c r="S85" s="52"/>
      <c r="T85" s="19"/>
      <c r="U85" s="19"/>
      <c r="V85" s="19"/>
      <c r="W85" s="19"/>
      <c r="X85" s="19"/>
      <c r="Y85" s="19"/>
    </row>
    <row r="88" spans="1:25" ht="20.100000000000001" customHeight="1">
      <c r="A88" s="1"/>
      <c r="B88" s="1"/>
      <c r="C88" s="1"/>
      <c r="D88" s="1"/>
      <c r="E88" s="52"/>
      <c r="F88" s="52"/>
      <c r="G88" s="52"/>
      <c r="H88" s="52"/>
      <c r="I88" s="20"/>
      <c r="J88" s="1"/>
      <c r="K88" s="1"/>
      <c r="L88" s="1"/>
      <c r="M88" s="1"/>
      <c r="N88" s="1"/>
      <c r="O88" s="20"/>
      <c r="P88" s="52"/>
      <c r="Q88" s="52"/>
      <c r="R88" s="52"/>
      <c r="S88" s="52"/>
      <c r="T88" s="19"/>
      <c r="U88" s="19"/>
      <c r="V88" s="19"/>
      <c r="W88" s="19"/>
      <c r="X88" s="19"/>
      <c r="Y88" s="19"/>
    </row>
    <row r="91" spans="1:25" ht="20.100000000000001" customHeight="1">
      <c r="A91" s="1"/>
      <c r="E91" s="50"/>
      <c r="F91" s="50"/>
      <c r="G91" s="50"/>
      <c r="H91" s="50"/>
      <c r="I91" s="18"/>
      <c r="O91" s="18"/>
      <c r="P91" s="50"/>
      <c r="Q91" s="50"/>
      <c r="R91" s="50"/>
      <c r="S91" s="50"/>
    </row>
  </sheetData>
  <mergeCells count="170">
    <mergeCell ref="U77:Y78"/>
    <mergeCell ref="U74:Y75"/>
    <mergeCell ref="U71:Y72"/>
    <mergeCell ref="U68:Y69"/>
    <mergeCell ref="U65:Y66"/>
    <mergeCell ref="N77:N78"/>
    <mergeCell ref="O77:O78"/>
    <mergeCell ref="P77:S78"/>
    <mergeCell ref="A77:A78"/>
    <mergeCell ref="B77:B78"/>
    <mergeCell ref="C77:D78"/>
    <mergeCell ref="E77:H78"/>
    <mergeCell ref="I77:I78"/>
    <mergeCell ref="J77:J78"/>
    <mergeCell ref="J74:J75"/>
    <mergeCell ref="N74:N75"/>
    <mergeCell ref="O74:O75"/>
    <mergeCell ref="P74:S75"/>
    <mergeCell ref="C68:D69"/>
    <mergeCell ref="E68:H69"/>
    <mergeCell ref="I68:I69"/>
    <mergeCell ref="A65:A66"/>
    <mergeCell ref="B65:B66"/>
    <mergeCell ref="C65:D66"/>
    <mergeCell ref="N37:N38"/>
    <mergeCell ref="O37:O38"/>
    <mergeCell ref="R41:Y41"/>
    <mergeCell ref="P37:S38"/>
    <mergeCell ref="J37:J38"/>
    <mergeCell ref="U62:Y63"/>
    <mergeCell ref="U61:Y61"/>
    <mergeCell ref="A74:A75"/>
    <mergeCell ref="B74:B75"/>
    <mergeCell ref="C74:D75"/>
    <mergeCell ref="E74:H75"/>
    <mergeCell ref="I74:I75"/>
    <mergeCell ref="A37:A38"/>
    <mergeCell ref="B37:B38"/>
    <mergeCell ref="C37:D38"/>
    <mergeCell ref="E37:H38"/>
    <mergeCell ref="I37:I38"/>
    <mergeCell ref="A71:A72"/>
    <mergeCell ref="B71:B72"/>
    <mergeCell ref="C71:D72"/>
    <mergeCell ref="E71:H72"/>
    <mergeCell ref="I71:I72"/>
    <mergeCell ref="A68:A69"/>
    <mergeCell ref="B68:B69"/>
    <mergeCell ref="N71:N72"/>
    <mergeCell ref="O71:O72"/>
    <mergeCell ref="P71:S72"/>
    <mergeCell ref="J71:J72"/>
    <mergeCell ref="J68:J69"/>
    <mergeCell ref="N68:N69"/>
    <mergeCell ref="O68:O69"/>
    <mergeCell ref="P68:S69"/>
    <mergeCell ref="O62:O63"/>
    <mergeCell ref="P62:S63"/>
    <mergeCell ref="N62:N63"/>
    <mergeCell ref="N65:N66"/>
    <mergeCell ref="O65:O66"/>
    <mergeCell ref="P65:S66"/>
    <mergeCell ref="N31:N32"/>
    <mergeCell ref="O31:O32"/>
    <mergeCell ref="P31:S32"/>
    <mergeCell ref="J31:J32"/>
    <mergeCell ref="A28:A29"/>
    <mergeCell ref="A34:A35"/>
    <mergeCell ref="B34:B35"/>
    <mergeCell ref="C34:D35"/>
    <mergeCell ref="E34:H35"/>
    <mergeCell ref="I34:I35"/>
    <mergeCell ref="A31:A32"/>
    <mergeCell ref="B31:B32"/>
    <mergeCell ref="C31:D32"/>
    <mergeCell ref="E31:H32"/>
    <mergeCell ref="I31:I32"/>
    <mergeCell ref="J34:J35"/>
    <mergeCell ref="N34:N35"/>
    <mergeCell ref="O34:O35"/>
    <mergeCell ref="P34:S35"/>
    <mergeCell ref="E65:H66"/>
    <mergeCell ref="I65:I66"/>
    <mergeCell ref="J65:J66"/>
    <mergeCell ref="A62:A63"/>
    <mergeCell ref="B62:B63"/>
    <mergeCell ref="C62:D63"/>
    <mergeCell ref="E62:H63"/>
    <mergeCell ref="I62:I63"/>
    <mergeCell ref="J62:J63"/>
    <mergeCell ref="A22:A23"/>
    <mergeCell ref="B22:B23"/>
    <mergeCell ref="C22:D23"/>
    <mergeCell ref="E22:H23"/>
    <mergeCell ref="I22:I23"/>
    <mergeCell ref="J22:J23"/>
    <mergeCell ref="N22:N23"/>
    <mergeCell ref="O25:O26"/>
    <mergeCell ref="P25:S26"/>
    <mergeCell ref="A25:A26"/>
    <mergeCell ref="G43:H43"/>
    <mergeCell ref="C48:E48"/>
    <mergeCell ref="I48:K48"/>
    <mergeCell ref="P48:R48"/>
    <mergeCell ref="V48:X48"/>
    <mergeCell ref="S43:T43"/>
    <mergeCell ref="B25:B26"/>
    <mergeCell ref="C25:D26"/>
    <mergeCell ref="E25:H26"/>
    <mergeCell ref="I25:I26"/>
    <mergeCell ref="J25:J26"/>
    <mergeCell ref="N25:N26"/>
    <mergeCell ref="B28:B29"/>
    <mergeCell ref="C28:D29"/>
    <mergeCell ref="E28:H29"/>
    <mergeCell ref="I28:I29"/>
    <mergeCell ref="J28:J29"/>
    <mergeCell ref="N28:N29"/>
    <mergeCell ref="O28:O29"/>
    <mergeCell ref="P28:S29"/>
    <mergeCell ref="O41:Q41"/>
    <mergeCell ref="U37:Y38"/>
    <mergeCell ref="U34:Y35"/>
    <mergeCell ref="U31:Y32"/>
    <mergeCell ref="U49:V49"/>
    <mergeCell ref="X49:Y49"/>
    <mergeCell ref="B50:C59"/>
    <mergeCell ref="E50:F59"/>
    <mergeCell ref="H50:I59"/>
    <mergeCell ref="K50:L59"/>
    <mergeCell ref="O50:P59"/>
    <mergeCell ref="R50:S59"/>
    <mergeCell ref="U50:V59"/>
    <mergeCell ref="X50:Y59"/>
    <mergeCell ref="B49:C49"/>
    <mergeCell ref="E49:F49"/>
    <mergeCell ref="H49:I49"/>
    <mergeCell ref="K49:L49"/>
    <mergeCell ref="O49:P49"/>
    <mergeCell ref="R49:S49"/>
    <mergeCell ref="R1:Y1"/>
    <mergeCell ref="G3:H3"/>
    <mergeCell ref="C8:E8"/>
    <mergeCell ref="I8:K8"/>
    <mergeCell ref="P8:R8"/>
    <mergeCell ref="V8:X8"/>
    <mergeCell ref="O1:Q1"/>
    <mergeCell ref="S3:T3"/>
    <mergeCell ref="U25:Y26"/>
    <mergeCell ref="U22:Y23"/>
    <mergeCell ref="U10:V19"/>
    <mergeCell ref="X10:Y19"/>
    <mergeCell ref="B9:C9"/>
    <mergeCell ref="E9:F9"/>
    <mergeCell ref="H9:I9"/>
    <mergeCell ref="K9:L9"/>
    <mergeCell ref="O9:P9"/>
    <mergeCell ref="R9:S9"/>
    <mergeCell ref="O22:O23"/>
    <mergeCell ref="P22:S23"/>
    <mergeCell ref="U21:Y21"/>
    <mergeCell ref="U28:Y29"/>
    <mergeCell ref="U9:V9"/>
    <mergeCell ref="X9:Y9"/>
    <mergeCell ref="B10:C19"/>
    <mergeCell ref="E10:F19"/>
    <mergeCell ref="H10:I19"/>
    <mergeCell ref="K10:L19"/>
    <mergeCell ref="O10:P19"/>
    <mergeCell ref="R10:S19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52" firstPageNumber="4294963191" orientation="portrait" horizontalDpi="360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X75"/>
  <sheetViews>
    <sheetView view="pageBreakPreview" zoomScale="70" zoomScaleNormal="100" zoomScaleSheetLayoutView="70" workbookViewId="0">
      <selection activeCell="G22" sqref="G22"/>
    </sheetView>
  </sheetViews>
  <sheetFormatPr defaultRowHeight="13.5"/>
  <cols>
    <col min="1" max="22" width="7.625" customWidth="1"/>
  </cols>
  <sheetData>
    <row r="1" spans="1:24" ht="24.75" customHeight="1">
      <c r="A1" s="26" t="str">
        <f>QUALIER組合せ!X3</f>
        <v>■第4日　6月21日 　準決勝・決勝　</v>
      </c>
      <c r="B1" s="26"/>
      <c r="C1" s="26"/>
      <c r="D1" s="26"/>
      <c r="E1" s="26"/>
      <c r="F1" s="26"/>
      <c r="G1" s="46"/>
      <c r="H1" s="26"/>
      <c r="I1" s="26"/>
      <c r="N1" s="291" t="s">
        <v>98</v>
      </c>
      <c r="O1" s="291"/>
      <c r="P1" s="291"/>
      <c r="Q1" s="395" t="str">
        <f>QUALIER組合せ!P101</f>
        <v>DI STADIUM（大田原市美原公園陸上競技場）</v>
      </c>
      <c r="R1" s="395"/>
      <c r="S1" s="395"/>
      <c r="T1" s="395"/>
      <c r="U1" s="395"/>
      <c r="V1" s="395"/>
    </row>
    <row r="2" spans="1:24" ht="24" customHeight="1">
      <c r="A2" s="84"/>
      <c r="B2" s="26"/>
      <c r="C2" s="26"/>
      <c r="D2" s="290"/>
      <c r="E2" s="291"/>
      <c r="F2" s="291"/>
      <c r="G2" s="62"/>
      <c r="H2" s="61"/>
      <c r="I2" s="61"/>
      <c r="O2" s="61"/>
      <c r="P2" s="61"/>
      <c r="Q2" s="395"/>
      <c r="R2" s="395"/>
      <c r="S2" s="395"/>
      <c r="T2" s="395"/>
      <c r="U2" s="395"/>
      <c r="V2" s="395"/>
    </row>
    <row r="3" spans="1:24" ht="24" customHeight="1">
      <c r="A3" s="84"/>
      <c r="B3" s="26"/>
      <c r="C3" s="26"/>
      <c r="D3" s="26"/>
      <c r="E3" s="26"/>
      <c r="F3" s="26"/>
      <c r="G3" s="62"/>
      <c r="H3" s="61"/>
      <c r="I3" s="61"/>
    </row>
    <row r="4" spans="1:24" ht="24" customHeight="1"/>
    <row r="5" spans="1:24" ht="24" customHeight="1">
      <c r="G5" s="2"/>
      <c r="H5" s="2"/>
      <c r="I5" s="2"/>
      <c r="J5" s="2"/>
      <c r="K5" s="2"/>
      <c r="L5" s="9"/>
      <c r="M5" s="2"/>
      <c r="N5" s="2"/>
      <c r="O5" s="2"/>
      <c r="P5" s="2"/>
    </row>
    <row r="6" spans="1:24" ht="24" customHeight="1">
      <c r="A6" s="1"/>
      <c r="B6" s="1"/>
      <c r="C6" s="27"/>
      <c r="D6" s="27"/>
      <c r="E6" s="27"/>
      <c r="F6" s="37"/>
      <c r="G6" s="27"/>
      <c r="H6" s="27"/>
      <c r="I6" s="27"/>
      <c r="J6" s="27"/>
      <c r="K6" s="27"/>
      <c r="L6" s="27"/>
      <c r="M6" s="27"/>
      <c r="N6" s="27"/>
      <c r="O6" s="27"/>
      <c r="P6" s="27"/>
      <c r="Q6" s="45"/>
      <c r="R6" s="27"/>
      <c r="S6" s="27"/>
      <c r="T6" s="1"/>
      <c r="U6" s="1"/>
      <c r="V6" s="1"/>
      <c r="W6" s="1"/>
      <c r="X6" s="1"/>
    </row>
    <row r="7" spans="1:24" ht="24" customHeight="1">
      <c r="A7" s="1"/>
      <c r="B7" s="1"/>
      <c r="C7" s="27"/>
      <c r="D7" s="27"/>
      <c r="E7" s="27"/>
      <c r="F7" s="37"/>
      <c r="G7" s="27"/>
      <c r="H7" s="27"/>
      <c r="I7" s="27"/>
      <c r="J7" s="27"/>
      <c r="K7" s="392" t="s">
        <v>71</v>
      </c>
      <c r="L7" s="392"/>
      <c r="M7" s="27"/>
      <c r="N7" s="27"/>
      <c r="O7" s="27"/>
      <c r="P7" s="27"/>
      <c r="Q7" s="45"/>
      <c r="R7" s="27"/>
      <c r="S7" s="27"/>
      <c r="T7" s="1"/>
      <c r="U7" s="1"/>
      <c r="V7" s="1"/>
      <c r="W7" s="1"/>
      <c r="X7" s="1"/>
    </row>
    <row r="8" spans="1:24" ht="24" customHeight="1">
      <c r="A8" s="19"/>
      <c r="B8" s="19"/>
      <c r="C8" s="27"/>
      <c r="D8" s="27"/>
      <c r="E8" s="44"/>
      <c r="F8" s="43"/>
      <c r="G8" s="12"/>
      <c r="H8" s="12"/>
      <c r="I8" s="12"/>
      <c r="J8" s="12"/>
      <c r="K8" s="12"/>
      <c r="L8" s="12"/>
      <c r="M8" s="12"/>
      <c r="N8" s="12"/>
      <c r="O8" s="41"/>
      <c r="P8" s="41"/>
      <c r="Q8" s="42"/>
      <c r="R8" s="41"/>
      <c r="S8" s="12"/>
      <c r="T8" s="59"/>
      <c r="U8" s="59"/>
      <c r="V8" s="59"/>
      <c r="W8" s="19"/>
      <c r="X8" s="19"/>
    </row>
    <row r="9" spans="1:24" ht="24" customHeight="1">
      <c r="A9" s="19"/>
      <c r="B9" s="19"/>
      <c r="C9" s="27"/>
      <c r="D9" s="37"/>
      <c r="E9" s="27"/>
      <c r="F9" s="12"/>
      <c r="G9" s="40"/>
      <c r="H9" s="39"/>
      <c r="I9" s="12"/>
      <c r="J9" s="12"/>
      <c r="K9" s="43"/>
      <c r="L9" s="41"/>
      <c r="M9" s="12"/>
      <c r="N9" s="38"/>
      <c r="O9" s="12"/>
      <c r="P9" s="12"/>
      <c r="Q9" s="12"/>
      <c r="R9" s="38"/>
      <c r="S9" s="12"/>
      <c r="T9" s="59"/>
      <c r="U9" s="59"/>
      <c r="V9" s="59"/>
      <c r="W9" s="19"/>
      <c r="X9" s="19"/>
    </row>
    <row r="10" spans="1:24" ht="24" customHeight="1">
      <c r="A10" s="19"/>
      <c r="B10" s="19"/>
      <c r="C10" s="27"/>
      <c r="D10" s="37"/>
      <c r="E10" s="27"/>
      <c r="F10" s="392" t="s">
        <v>73</v>
      </c>
      <c r="G10" s="392"/>
      <c r="H10" s="38"/>
      <c r="I10" s="12"/>
      <c r="J10" s="12"/>
      <c r="K10" s="393" t="s">
        <v>70</v>
      </c>
      <c r="L10" s="394"/>
      <c r="M10" s="12"/>
      <c r="N10" s="38"/>
      <c r="O10" s="12"/>
      <c r="P10" s="392" t="s">
        <v>72</v>
      </c>
      <c r="Q10" s="392"/>
      <c r="R10" s="38"/>
      <c r="S10" s="12"/>
      <c r="T10" s="59"/>
      <c r="U10" s="59"/>
      <c r="V10" s="59"/>
      <c r="W10" s="19"/>
      <c r="X10" s="19"/>
    </row>
    <row r="11" spans="1:24" ht="24" customHeight="1">
      <c r="A11" s="19"/>
      <c r="B11" s="19"/>
      <c r="C11" s="27"/>
      <c r="D11" s="37"/>
      <c r="E11" s="27"/>
      <c r="F11" s="12"/>
      <c r="G11" s="12"/>
      <c r="H11" s="37"/>
      <c r="I11" s="27"/>
      <c r="J11" s="12"/>
      <c r="K11" s="85"/>
      <c r="L11" s="38"/>
      <c r="M11" s="12"/>
      <c r="N11" s="37"/>
      <c r="O11" s="27"/>
      <c r="P11" s="12"/>
      <c r="Q11" s="12"/>
      <c r="R11" s="37"/>
      <c r="S11" s="27"/>
      <c r="T11" s="59"/>
      <c r="U11" s="59"/>
      <c r="V11" s="59"/>
      <c r="W11" s="19"/>
      <c r="X11" s="19"/>
    </row>
    <row r="12" spans="1:24" ht="24" customHeight="1">
      <c r="A12" s="19"/>
      <c r="B12" s="19"/>
      <c r="C12" s="27"/>
      <c r="D12" s="89" t="s">
        <v>112</v>
      </c>
      <c r="E12" s="27" t="s">
        <v>113</v>
      </c>
      <c r="F12" s="12"/>
      <c r="G12" s="12"/>
      <c r="H12" s="89" t="s">
        <v>114</v>
      </c>
      <c r="I12" s="27" t="s">
        <v>115</v>
      </c>
      <c r="J12" s="12"/>
      <c r="K12" s="12"/>
      <c r="L12" s="12"/>
      <c r="M12" s="12"/>
      <c r="N12" s="89" t="s">
        <v>116</v>
      </c>
      <c r="O12" s="27" t="s">
        <v>117</v>
      </c>
      <c r="P12" s="12"/>
      <c r="Q12" s="12"/>
      <c r="R12" s="89" t="s">
        <v>118</v>
      </c>
      <c r="S12" s="27" t="s">
        <v>119</v>
      </c>
      <c r="T12" s="59"/>
      <c r="U12" s="59"/>
      <c r="V12" s="59"/>
      <c r="W12" s="19"/>
      <c r="X12" s="19"/>
    </row>
    <row r="13" spans="1:24" ht="24" customHeight="1">
      <c r="A13" s="19"/>
      <c r="B13" s="19"/>
      <c r="C13" s="27"/>
      <c r="D13" s="392">
        <v>1</v>
      </c>
      <c r="E13" s="392"/>
      <c r="F13" s="12"/>
      <c r="G13" s="12"/>
      <c r="H13" s="392">
        <v>2</v>
      </c>
      <c r="I13" s="392"/>
      <c r="J13" s="12"/>
      <c r="K13" s="12"/>
      <c r="L13" s="12"/>
      <c r="M13" s="12"/>
      <c r="N13" s="392">
        <v>3</v>
      </c>
      <c r="O13" s="392"/>
      <c r="P13" s="12"/>
      <c r="Q13" s="12"/>
      <c r="R13" s="392">
        <v>4</v>
      </c>
      <c r="S13" s="392"/>
      <c r="T13" s="59"/>
      <c r="U13" s="59"/>
      <c r="V13" s="59"/>
      <c r="W13" s="19"/>
      <c r="X13" s="19"/>
    </row>
    <row r="14" spans="1:24" ht="24" customHeight="1">
      <c r="A14" s="19"/>
      <c r="B14" s="19"/>
      <c r="C14" s="27"/>
      <c r="D14" s="396">
        <v>1</v>
      </c>
      <c r="E14" s="396"/>
      <c r="F14" s="86"/>
      <c r="G14" s="86"/>
      <c r="H14" s="396">
        <v>2</v>
      </c>
      <c r="I14" s="396"/>
      <c r="J14" s="86"/>
      <c r="K14" s="86"/>
      <c r="L14" s="86"/>
      <c r="M14" s="86"/>
      <c r="N14" s="396">
        <v>3</v>
      </c>
      <c r="O14" s="396"/>
      <c r="P14" s="86"/>
      <c r="Q14" s="86"/>
      <c r="R14" s="396">
        <v>4</v>
      </c>
      <c r="S14" s="396"/>
      <c r="T14" s="59"/>
      <c r="U14" s="59"/>
      <c r="V14" s="59"/>
      <c r="W14" s="19"/>
      <c r="X14" s="19"/>
    </row>
    <row r="15" spans="1:24" ht="24" customHeight="1">
      <c r="A15" s="19"/>
      <c r="B15" s="19"/>
      <c r="C15" s="27"/>
      <c r="D15" s="396"/>
      <c r="E15" s="396"/>
      <c r="F15" s="86"/>
      <c r="G15" s="86"/>
      <c r="H15" s="396"/>
      <c r="I15" s="396"/>
      <c r="J15" s="86"/>
      <c r="K15" s="86"/>
      <c r="L15" s="86"/>
      <c r="M15" s="86"/>
      <c r="N15" s="396"/>
      <c r="O15" s="396"/>
      <c r="P15" s="86"/>
      <c r="Q15" s="86"/>
      <c r="R15" s="396"/>
      <c r="S15" s="396"/>
      <c r="T15" s="59"/>
      <c r="U15" s="59"/>
      <c r="V15" s="59"/>
      <c r="W15" s="19"/>
      <c r="X15" s="19"/>
    </row>
    <row r="16" spans="1:24" ht="24" customHeight="1">
      <c r="A16" s="19"/>
      <c r="B16" s="19"/>
      <c r="C16" s="27"/>
      <c r="D16" s="396"/>
      <c r="E16" s="396"/>
      <c r="F16" s="86"/>
      <c r="G16" s="86"/>
      <c r="H16" s="396"/>
      <c r="I16" s="396"/>
      <c r="J16" s="86"/>
      <c r="K16" s="86"/>
      <c r="L16" s="86"/>
      <c r="M16" s="86"/>
      <c r="N16" s="396"/>
      <c r="O16" s="396"/>
      <c r="P16" s="86"/>
      <c r="Q16" s="86"/>
      <c r="R16" s="396"/>
      <c r="S16" s="396"/>
      <c r="T16" s="59"/>
      <c r="U16" s="59"/>
      <c r="V16" s="59"/>
      <c r="W16" s="19"/>
      <c r="X16" s="19"/>
    </row>
    <row r="17" spans="1:24" ht="24" customHeight="1">
      <c r="A17" s="19"/>
      <c r="B17" s="19"/>
      <c r="C17" s="27"/>
      <c r="D17" s="396"/>
      <c r="E17" s="396"/>
      <c r="F17" s="86"/>
      <c r="G17" s="86"/>
      <c r="H17" s="396"/>
      <c r="I17" s="396"/>
      <c r="J17" s="86"/>
      <c r="K17" s="86"/>
      <c r="L17" s="86"/>
      <c r="M17" s="86"/>
      <c r="N17" s="396"/>
      <c r="O17" s="396"/>
      <c r="P17" s="86"/>
      <c r="Q17" s="86"/>
      <c r="R17" s="396"/>
      <c r="S17" s="396"/>
      <c r="T17" s="59"/>
      <c r="U17" s="59"/>
      <c r="V17" s="59"/>
      <c r="W17" s="19"/>
      <c r="X17" s="19"/>
    </row>
    <row r="18" spans="1:24" ht="24" customHeight="1">
      <c r="A18" s="19"/>
      <c r="B18" s="19"/>
      <c r="C18" s="27"/>
      <c r="D18" s="396"/>
      <c r="E18" s="396"/>
      <c r="F18" s="86"/>
      <c r="G18" s="86"/>
      <c r="H18" s="396"/>
      <c r="I18" s="396"/>
      <c r="J18" s="86"/>
      <c r="K18" s="86"/>
      <c r="L18" s="86"/>
      <c r="M18" s="86"/>
      <c r="N18" s="396"/>
      <c r="O18" s="396"/>
      <c r="P18" s="86"/>
      <c r="Q18" s="86"/>
      <c r="R18" s="396"/>
      <c r="S18" s="396"/>
      <c r="T18" s="59"/>
      <c r="U18" s="59"/>
      <c r="V18" s="59"/>
      <c r="W18" s="19"/>
      <c r="X18" s="19"/>
    </row>
    <row r="19" spans="1:24" ht="24" customHeight="1">
      <c r="A19" s="19"/>
      <c r="B19" s="19"/>
      <c r="C19" s="27"/>
      <c r="D19" s="396"/>
      <c r="E19" s="396"/>
      <c r="F19" s="86"/>
      <c r="G19" s="86"/>
      <c r="H19" s="396"/>
      <c r="I19" s="396"/>
      <c r="J19" s="86"/>
      <c r="K19" s="86"/>
      <c r="L19" s="86"/>
      <c r="M19" s="86"/>
      <c r="N19" s="396"/>
      <c r="O19" s="396"/>
      <c r="P19" s="86"/>
      <c r="Q19" s="86"/>
      <c r="R19" s="396"/>
      <c r="S19" s="396"/>
      <c r="T19" s="59"/>
      <c r="U19" s="59"/>
      <c r="V19" s="59"/>
      <c r="W19" s="19"/>
      <c r="X19" s="19"/>
    </row>
    <row r="20" spans="1:24" ht="24" customHeight="1">
      <c r="A20" s="19"/>
      <c r="B20" s="19"/>
      <c r="C20" s="27"/>
      <c r="D20" s="396"/>
      <c r="E20" s="396"/>
      <c r="F20" s="86"/>
      <c r="G20" s="86"/>
      <c r="H20" s="396"/>
      <c r="I20" s="396"/>
      <c r="J20" s="86"/>
      <c r="K20" s="86"/>
      <c r="L20" s="86"/>
      <c r="M20" s="86"/>
      <c r="N20" s="396"/>
      <c r="O20" s="396"/>
      <c r="P20" s="86"/>
      <c r="Q20" s="86"/>
      <c r="R20" s="396"/>
      <c r="S20" s="396"/>
      <c r="T20" s="59"/>
      <c r="U20" s="59"/>
      <c r="V20" s="59"/>
      <c r="W20" s="19"/>
      <c r="X20" s="19"/>
    </row>
    <row r="21" spans="1:24" ht="24" customHeight="1">
      <c r="A21" s="19"/>
      <c r="B21" s="19"/>
      <c r="C21" s="27"/>
      <c r="D21" s="396"/>
      <c r="E21" s="396"/>
      <c r="F21" s="86"/>
      <c r="G21" s="86"/>
      <c r="H21" s="396"/>
      <c r="I21" s="396"/>
      <c r="J21" s="86"/>
      <c r="K21" s="86"/>
      <c r="L21" s="86"/>
      <c r="M21" s="86"/>
      <c r="N21" s="396"/>
      <c r="O21" s="396"/>
      <c r="P21" s="86"/>
      <c r="Q21" s="86"/>
      <c r="R21" s="396"/>
      <c r="S21" s="396"/>
      <c r="T21" s="59"/>
      <c r="U21" s="59"/>
      <c r="V21" s="59"/>
      <c r="W21" s="19"/>
      <c r="X21" s="19"/>
    </row>
    <row r="22" spans="1:24" ht="24" customHeight="1">
      <c r="A22" s="19"/>
      <c r="B22" s="19"/>
      <c r="C22" s="27"/>
      <c r="D22" s="396"/>
      <c r="E22" s="396"/>
      <c r="F22" s="86"/>
      <c r="G22" s="86"/>
      <c r="H22" s="396"/>
      <c r="I22" s="396"/>
      <c r="J22" s="86"/>
      <c r="K22" s="86"/>
      <c r="L22" s="86"/>
      <c r="M22" s="86"/>
      <c r="N22" s="396"/>
      <c r="O22" s="396"/>
      <c r="P22" s="86"/>
      <c r="Q22" s="86"/>
      <c r="R22" s="396"/>
      <c r="S22" s="396"/>
      <c r="T22" s="59"/>
      <c r="U22" s="59"/>
      <c r="V22" s="59"/>
      <c r="W22" s="19"/>
      <c r="X22" s="19"/>
    </row>
    <row r="23" spans="1:24" ht="24" customHeight="1">
      <c r="A23" s="19"/>
      <c r="B23" s="19"/>
      <c r="C23" s="27"/>
      <c r="D23" s="396"/>
      <c r="E23" s="396"/>
      <c r="F23" s="86"/>
      <c r="G23" s="86"/>
      <c r="H23" s="396"/>
      <c r="I23" s="396"/>
      <c r="J23" s="86"/>
      <c r="K23" s="86"/>
      <c r="L23" s="86"/>
      <c r="M23" s="86"/>
      <c r="N23" s="396"/>
      <c r="O23" s="396"/>
      <c r="P23" s="86"/>
      <c r="Q23" s="86"/>
      <c r="R23" s="396"/>
      <c r="S23" s="396"/>
      <c r="T23" s="59"/>
      <c r="U23" s="59"/>
      <c r="V23" s="59"/>
      <c r="W23" s="19"/>
      <c r="X23" s="19"/>
    </row>
    <row r="24" spans="1:24" ht="24" customHeight="1">
      <c r="A24" s="19"/>
      <c r="B24" s="19"/>
      <c r="C24" s="1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19"/>
      <c r="X24" s="19"/>
    </row>
    <row r="25" spans="1:24" ht="24" customHeight="1">
      <c r="A25" s="19"/>
      <c r="B25" s="391" t="s">
        <v>78</v>
      </c>
      <c r="C25" s="391"/>
      <c r="D25" s="391"/>
      <c r="I25" s="59"/>
      <c r="J25" s="59"/>
      <c r="K25" s="59"/>
      <c r="L25" s="59"/>
      <c r="M25" s="59"/>
      <c r="N25" s="59"/>
      <c r="O25" s="59"/>
      <c r="W25" s="19"/>
      <c r="X25" s="19"/>
    </row>
    <row r="26" spans="1:24" ht="24" customHeight="1">
      <c r="A26" s="135" t="s">
        <v>259</v>
      </c>
      <c r="C26" s="59"/>
      <c r="D26" s="59"/>
      <c r="I26" s="59"/>
      <c r="J26" s="59"/>
      <c r="K26" s="59"/>
      <c r="L26" s="59"/>
      <c r="M26" s="59"/>
      <c r="N26" s="59"/>
      <c r="O26" s="59"/>
      <c r="S26" s="275" t="s">
        <v>85</v>
      </c>
      <c r="T26" s="275"/>
      <c r="U26" s="275"/>
      <c r="V26" s="275"/>
      <c r="W26" s="19"/>
      <c r="X26" s="19"/>
    </row>
    <row r="27" spans="1:24" ht="24" customHeight="1">
      <c r="A27" s="301" t="s">
        <v>73</v>
      </c>
      <c r="B27" s="390">
        <v>0.375</v>
      </c>
      <c r="C27" s="390"/>
      <c r="D27" s="301">
        <f>D14</f>
        <v>1</v>
      </c>
      <c r="E27" s="301"/>
      <c r="F27" s="301"/>
      <c r="G27" s="301"/>
      <c r="H27" s="278">
        <f>J27+J28</f>
        <v>0</v>
      </c>
      <c r="I27" s="279" t="s">
        <v>67</v>
      </c>
      <c r="K27" s="53" t="s">
        <v>51</v>
      </c>
      <c r="L27" s="53"/>
      <c r="M27" s="279" t="s">
        <v>66</v>
      </c>
      <c r="N27" s="278">
        <f>L27+L28</f>
        <v>0</v>
      </c>
      <c r="O27" s="301">
        <f>H14</f>
        <v>2</v>
      </c>
      <c r="P27" s="301"/>
      <c r="Q27" s="301"/>
      <c r="R27" s="301"/>
      <c r="S27" s="301" t="s">
        <v>76</v>
      </c>
      <c r="T27" s="301"/>
      <c r="U27" s="301"/>
      <c r="V27" s="301"/>
      <c r="W27" s="28"/>
      <c r="X27" s="19"/>
    </row>
    <row r="28" spans="1:24" ht="24" customHeight="1">
      <c r="A28" s="301"/>
      <c r="B28" s="390"/>
      <c r="C28" s="390"/>
      <c r="D28" s="301"/>
      <c r="E28" s="301"/>
      <c r="F28" s="301"/>
      <c r="G28" s="301"/>
      <c r="H28" s="278"/>
      <c r="I28" s="279"/>
      <c r="K28" s="53" t="s">
        <v>51</v>
      </c>
      <c r="L28" s="53"/>
      <c r="M28" s="279"/>
      <c r="N28" s="278"/>
      <c r="O28" s="301"/>
      <c r="P28" s="301"/>
      <c r="Q28" s="301"/>
      <c r="R28" s="301"/>
      <c r="S28" s="301"/>
      <c r="T28" s="301"/>
      <c r="U28" s="301"/>
      <c r="V28" s="301"/>
      <c r="W28" s="28"/>
      <c r="X28" s="19"/>
    </row>
    <row r="29" spans="1:24" ht="24" customHeight="1">
      <c r="A29" s="1"/>
      <c r="B29" s="79"/>
      <c r="C29" s="82"/>
      <c r="D29" s="82"/>
      <c r="E29" s="33"/>
      <c r="F29" s="33"/>
      <c r="G29" s="33"/>
      <c r="H29" s="33"/>
      <c r="I29" s="20"/>
      <c r="J29" s="29"/>
      <c r="K29" s="53"/>
      <c r="L29" s="53"/>
      <c r="M29" s="53"/>
      <c r="N29" s="29"/>
      <c r="O29" s="55"/>
      <c r="P29" s="33"/>
      <c r="Q29" s="33"/>
      <c r="R29" s="33"/>
      <c r="S29" s="33"/>
      <c r="W29" s="28"/>
      <c r="X29" s="19"/>
    </row>
    <row r="30" spans="1:24" ht="24" customHeight="1">
      <c r="A30" s="1"/>
      <c r="B30" s="391" t="s">
        <v>78</v>
      </c>
      <c r="C30" s="391"/>
      <c r="D30" s="391"/>
      <c r="E30" s="33"/>
      <c r="F30" s="33"/>
      <c r="G30" s="33"/>
      <c r="H30" s="33"/>
      <c r="I30" s="60"/>
      <c r="J30" s="56"/>
      <c r="K30" s="53"/>
      <c r="L30" s="53"/>
      <c r="M30" s="53"/>
      <c r="N30" s="56"/>
      <c r="O30" s="33"/>
      <c r="W30" s="79"/>
      <c r="X30" s="19"/>
    </row>
    <row r="31" spans="1:24" ht="24" customHeight="1">
      <c r="A31" s="135"/>
      <c r="C31" s="79"/>
      <c r="D31" s="79"/>
      <c r="E31" s="33"/>
      <c r="F31" s="33"/>
      <c r="G31" s="33"/>
      <c r="H31" s="33"/>
      <c r="I31" s="31"/>
      <c r="J31" s="32"/>
      <c r="K31" s="28"/>
      <c r="L31" s="79"/>
      <c r="M31" s="28"/>
      <c r="N31" s="32"/>
      <c r="O31" s="31"/>
      <c r="T31" s="28"/>
      <c r="U31" s="28"/>
      <c r="V31" s="28"/>
      <c r="W31" s="28"/>
      <c r="X31" s="19"/>
    </row>
    <row r="32" spans="1:24" ht="24" customHeight="1">
      <c r="A32" s="301" t="s">
        <v>72</v>
      </c>
      <c r="B32" s="390">
        <v>0.375</v>
      </c>
      <c r="C32" s="390"/>
      <c r="D32" s="301">
        <f>N14</f>
        <v>3</v>
      </c>
      <c r="E32" s="301"/>
      <c r="F32" s="301"/>
      <c r="G32" s="301"/>
      <c r="H32" s="278">
        <f>J32+J33</f>
        <v>0</v>
      </c>
      <c r="I32" s="279" t="s">
        <v>67</v>
      </c>
      <c r="J32" s="53"/>
      <c r="K32" s="53" t="s">
        <v>51</v>
      </c>
      <c r="L32" s="53"/>
      <c r="M32" s="279" t="s">
        <v>66</v>
      </c>
      <c r="N32" s="278">
        <f>L32+L33</f>
        <v>0</v>
      </c>
      <c r="O32" s="301">
        <f>R14</f>
        <v>4</v>
      </c>
      <c r="P32" s="301"/>
      <c r="Q32" s="301"/>
      <c r="R32" s="301"/>
      <c r="S32" s="301" t="s">
        <v>76</v>
      </c>
      <c r="T32" s="301"/>
      <c r="U32" s="301"/>
      <c r="V32" s="301"/>
      <c r="W32" s="28"/>
      <c r="X32" s="19"/>
    </row>
    <row r="33" spans="1:24" ht="24" customHeight="1">
      <c r="A33" s="301"/>
      <c r="B33" s="390"/>
      <c r="C33" s="390"/>
      <c r="D33" s="301"/>
      <c r="E33" s="301"/>
      <c r="F33" s="301"/>
      <c r="G33" s="301"/>
      <c r="H33" s="278"/>
      <c r="I33" s="279"/>
      <c r="J33" s="53"/>
      <c r="K33" s="53" t="s">
        <v>51</v>
      </c>
      <c r="L33" s="53"/>
      <c r="M33" s="279"/>
      <c r="N33" s="278"/>
      <c r="O33" s="301"/>
      <c r="P33" s="301"/>
      <c r="Q33" s="301"/>
      <c r="R33" s="301"/>
      <c r="S33" s="301"/>
      <c r="T33" s="301"/>
      <c r="U33" s="301"/>
      <c r="V33" s="301"/>
      <c r="W33" s="28"/>
      <c r="X33" s="19"/>
    </row>
    <row r="34" spans="1:24" ht="24" customHeight="1">
      <c r="A34" s="1"/>
      <c r="B34" s="79"/>
      <c r="C34" s="82"/>
      <c r="D34" s="82"/>
      <c r="I34" s="55"/>
      <c r="J34" s="56"/>
      <c r="K34" s="53"/>
      <c r="L34" s="53"/>
      <c r="M34" s="53"/>
      <c r="N34" s="56"/>
      <c r="O34" s="55"/>
      <c r="P34" s="79"/>
      <c r="Q34" s="79"/>
      <c r="R34" s="79"/>
      <c r="S34" s="79"/>
      <c r="W34" s="28"/>
      <c r="X34" s="19"/>
    </row>
    <row r="35" spans="1:24" ht="24" customHeight="1">
      <c r="A35" s="1"/>
      <c r="B35" s="79"/>
      <c r="C35" s="82"/>
      <c r="I35" s="55"/>
      <c r="J35" s="56"/>
      <c r="K35" s="53"/>
      <c r="L35" s="53"/>
      <c r="M35" s="53"/>
      <c r="N35" s="56"/>
      <c r="O35" s="55"/>
      <c r="P35" s="79"/>
      <c r="Q35" s="79"/>
      <c r="R35" s="79"/>
      <c r="S35" s="79"/>
      <c r="W35" s="28"/>
      <c r="X35" s="19"/>
    </row>
    <row r="36" spans="1:24" ht="24" customHeight="1">
      <c r="A36" s="1"/>
      <c r="B36" s="79"/>
      <c r="G36" s="33"/>
      <c r="H36" s="33"/>
      <c r="I36" s="55"/>
      <c r="J36" s="56"/>
      <c r="K36" s="53"/>
      <c r="L36" s="53"/>
      <c r="M36" s="53"/>
      <c r="N36" s="56"/>
      <c r="O36" s="55"/>
      <c r="P36" s="33"/>
      <c r="Q36" s="33"/>
      <c r="R36" s="33"/>
      <c r="S36" s="33"/>
      <c r="T36" s="79"/>
      <c r="U36" s="79"/>
      <c r="V36" s="79"/>
      <c r="W36" s="28"/>
      <c r="X36" s="19"/>
    </row>
    <row r="37" spans="1:24" ht="24" customHeight="1">
      <c r="A37" s="1"/>
      <c r="E37" s="79"/>
      <c r="J37" s="34"/>
      <c r="K37" s="28"/>
      <c r="L37" s="79"/>
      <c r="M37" s="28"/>
      <c r="N37" s="34"/>
      <c r="O37" s="33"/>
      <c r="P37" s="79"/>
      <c r="Q37" s="79"/>
      <c r="R37" s="79"/>
      <c r="S37" s="79"/>
      <c r="T37" s="79"/>
      <c r="U37" s="79"/>
      <c r="V37" s="79"/>
      <c r="W37" s="79"/>
      <c r="X37" s="19"/>
    </row>
    <row r="38" spans="1:24" ht="24" customHeight="1">
      <c r="E38" s="79"/>
      <c r="J38" s="34"/>
      <c r="K38" s="28"/>
      <c r="L38" s="79"/>
      <c r="M38" s="28"/>
      <c r="N38" s="34"/>
      <c r="O38" s="33"/>
      <c r="P38" s="79"/>
      <c r="Q38" s="79"/>
      <c r="R38" s="79"/>
      <c r="S38" s="79"/>
      <c r="T38" s="79"/>
      <c r="U38" s="79"/>
      <c r="V38" s="79"/>
      <c r="W38" s="79"/>
      <c r="X38" s="19"/>
    </row>
    <row r="39" spans="1:24" ht="24" customHeight="1">
      <c r="A39" s="135"/>
      <c r="B39" s="391" t="s">
        <v>77</v>
      </c>
      <c r="C39" s="391"/>
      <c r="D39" s="391"/>
      <c r="E39" s="79"/>
      <c r="F39" s="79"/>
      <c r="G39" s="79"/>
      <c r="H39" s="79"/>
      <c r="I39" s="31"/>
      <c r="J39" s="32"/>
      <c r="K39" s="28"/>
      <c r="L39" s="79"/>
      <c r="M39" s="28"/>
      <c r="N39" s="32"/>
      <c r="O39" s="31"/>
      <c r="P39" s="79"/>
      <c r="Q39" s="79"/>
      <c r="R39" s="79"/>
      <c r="S39" s="79"/>
      <c r="T39" s="28"/>
      <c r="U39" s="28"/>
      <c r="V39" s="28"/>
      <c r="W39" s="28"/>
      <c r="X39" s="19"/>
    </row>
    <row r="40" spans="1:24" ht="24" customHeight="1">
      <c r="A40" s="301" t="s">
        <v>71</v>
      </c>
      <c r="B40" s="390">
        <v>0.44444444444444442</v>
      </c>
      <c r="C40" s="390"/>
      <c r="D40" s="301" t="s">
        <v>86</v>
      </c>
      <c r="E40" s="301"/>
      <c r="F40" s="301"/>
      <c r="G40" s="301"/>
      <c r="H40" s="389">
        <f>J40+J41</f>
        <v>0</v>
      </c>
      <c r="I40" s="388" t="s">
        <v>67</v>
      </c>
      <c r="J40" s="52"/>
      <c r="K40" s="53" t="s">
        <v>51</v>
      </c>
      <c r="L40" s="53"/>
      <c r="M40" s="388" t="s">
        <v>66</v>
      </c>
      <c r="N40" s="389">
        <f>L40+L41</f>
        <v>0</v>
      </c>
      <c r="O40" s="301" t="s">
        <v>99</v>
      </c>
      <c r="P40" s="301"/>
      <c r="Q40" s="301"/>
      <c r="R40" s="301"/>
      <c r="S40" s="301" t="s">
        <v>76</v>
      </c>
      <c r="T40" s="301"/>
      <c r="U40" s="301"/>
      <c r="V40" s="301"/>
      <c r="W40" s="28"/>
      <c r="X40" s="19"/>
    </row>
    <row r="41" spans="1:24" ht="24" customHeight="1">
      <c r="A41" s="301"/>
      <c r="B41" s="390"/>
      <c r="C41" s="390"/>
      <c r="D41" s="301"/>
      <c r="E41" s="301"/>
      <c r="F41" s="301"/>
      <c r="G41" s="301"/>
      <c r="H41" s="389"/>
      <c r="I41" s="388"/>
      <c r="J41" s="52"/>
      <c r="K41" s="53" t="s">
        <v>51</v>
      </c>
      <c r="L41" s="52"/>
      <c r="M41" s="388"/>
      <c r="N41" s="389"/>
      <c r="O41" s="301"/>
      <c r="P41" s="301"/>
      <c r="Q41" s="301"/>
      <c r="R41" s="301"/>
      <c r="S41" s="301"/>
      <c r="T41" s="301"/>
      <c r="U41" s="301"/>
      <c r="V41" s="301"/>
    </row>
    <row r="42" spans="1:24" ht="24" customHeight="1">
      <c r="B42" s="79"/>
      <c r="F42" s="79"/>
      <c r="G42" s="79"/>
      <c r="H42" s="79"/>
      <c r="I42" s="60"/>
      <c r="J42" s="109"/>
      <c r="K42" s="52"/>
      <c r="L42" s="53"/>
      <c r="M42" s="52"/>
      <c r="N42" s="109"/>
      <c r="O42" s="60"/>
      <c r="P42" s="79"/>
      <c r="Q42" s="79"/>
      <c r="R42" s="79"/>
      <c r="S42" s="79"/>
    </row>
    <row r="43" spans="1:24" ht="24" customHeight="1">
      <c r="A43" s="1"/>
      <c r="E43" s="33"/>
      <c r="F43" s="33"/>
      <c r="G43" s="33"/>
      <c r="H43" s="33"/>
      <c r="I43" s="20"/>
      <c r="J43" s="29"/>
      <c r="K43" s="53"/>
      <c r="L43" s="53"/>
      <c r="M43" s="53"/>
      <c r="N43" s="29"/>
      <c r="O43" s="55"/>
      <c r="W43" s="28"/>
      <c r="X43" s="19"/>
    </row>
    <row r="44" spans="1:24" ht="24" customHeight="1">
      <c r="B44" s="391" t="s">
        <v>100</v>
      </c>
      <c r="C44" s="391"/>
      <c r="D44" s="391"/>
      <c r="E44" s="33"/>
      <c r="F44" s="33"/>
      <c r="G44" s="33"/>
      <c r="H44" s="33"/>
      <c r="I44" s="60"/>
      <c r="J44" s="56"/>
      <c r="K44" s="53"/>
      <c r="L44" s="53"/>
      <c r="M44" s="53"/>
      <c r="N44" s="29"/>
      <c r="O44" s="31"/>
      <c r="T44" s="28"/>
      <c r="U44" s="28"/>
      <c r="V44" s="28"/>
      <c r="W44" s="79"/>
      <c r="X44" s="19"/>
    </row>
    <row r="45" spans="1:24" ht="24" customHeight="1">
      <c r="A45" s="135"/>
      <c r="C45" s="79"/>
      <c r="D45" s="79"/>
      <c r="E45" s="79"/>
      <c r="F45" s="79"/>
      <c r="G45" s="79"/>
      <c r="H45" s="79"/>
      <c r="I45" s="31"/>
      <c r="J45" s="32"/>
      <c r="K45" s="28"/>
      <c r="L45" s="79"/>
      <c r="M45" s="28"/>
      <c r="N45" s="32"/>
      <c r="O45" s="31"/>
      <c r="P45" s="79"/>
      <c r="Q45" s="79"/>
      <c r="R45" s="79"/>
      <c r="S45" s="79"/>
      <c r="T45" s="28"/>
      <c r="U45" s="28"/>
      <c r="V45" s="28"/>
      <c r="W45" s="28"/>
      <c r="X45" s="19"/>
    </row>
    <row r="46" spans="1:24" ht="24" customHeight="1">
      <c r="A46" s="301" t="s">
        <v>70</v>
      </c>
      <c r="B46" s="390">
        <v>0.44444444444444442</v>
      </c>
      <c r="C46" s="390"/>
      <c r="D46" s="301" t="s">
        <v>96</v>
      </c>
      <c r="E46" s="301"/>
      <c r="F46" s="301"/>
      <c r="G46" s="301"/>
      <c r="H46" s="389">
        <f>J46+J47</f>
        <v>0</v>
      </c>
      <c r="I46" s="388" t="s">
        <v>67</v>
      </c>
      <c r="K46" s="53" t="s">
        <v>51</v>
      </c>
      <c r="L46" s="53"/>
      <c r="M46" s="388" t="s">
        <v>66</v>
      </c>
      <c r="N46" s="389">
        <f>L46+L47</f>
        <v>0</v>
      </c>
      <c r="O46" s="301" t="s">
        <v>101</v>
      </c>
      <c r="P46" s="301"/>
      <c r="Q46" s="301"/>
      <c r="R46" s="301"/>
      <c r="S46" s="301" t="s">
        <v>76</v>
      </c>
      <c r="T46" s="301"/>
      <c r="U46" s="301"/>
      <c r="V46" s="301"/>
      <c r="W46" s="28"/>
      <c r="X46" s="19"/>
    </row>
    <row r="47" spans="1:24" ht="24" customHeight="1">
      <c r="A47" s="301"/>
      <c r="B47" s="390"/>
      <c r="C47" s="390"/>
      <c r="D47" s="301"/>
      <c r="E47" s="301"/>
      <c r="F47" s="301"/>
      <c r="G47" s="301"/>
      <c r="H47" s="389"/>
      <c r="I47" s="388"/>
      <c r="K47" s="53" t="s">
        <v>51</v>
      </c>
      <c r="L47" s="52"/>
      <c r="M47" s="388"/>
      <c r="N47" s="389"/>
      <c r="O47" s="301"/>
      <c r="P47" s="301"/>
      <c r="Q47" s="301"/>
      <c r="R47" s="301"/>
      <c r="S47" s="301"/>
      <c r="T47" s="301"/>
      <c r="U47" s="301"/>
      <c r="V47" s="301"/>
    </row>
    <row r="48" spans="1:24" ht="30" customHeight="1">
      <c r="B48" s="28"/>
      <c r="C48" s="30"/>
      <c r="J48" s="29"/>
      <c r="K48" s="52"/>
      <c r="L48" s="53"/>
      <c r="M48" s="52"/>
      <c r="N48" s="29"/>
      <c r="O48" s="20"/>
      <c r="P48" s="7"/>
      <c r="Q48" s="7"/>
      <c r="R48" s="7"/>
      <c r="S48" s="7"/>
    </row>
    <row r="49" spans="1:24" ht="30" customHeight="1">
      <c r="B49" s="28"/>
      <c r="C49" s="30"/>
      <c r="J49" s="29"/>
      <c r="K49" s="52"/>
      <c r="L49" s="53"/>
      <c r="M49" s="52"/>
      <c r="N49" s="29"/>
      <c r="S49" s="7"/>
    </row>
    <row r="50" spans="1:24" ht="40.15" customHeight="1">
      <c r="A50" s="47" t="s">
        <v>102</v>
      </c>
      <c r="B50" s="79"/>
      <c r="C50" s="35"/>
      <c r="D50" s="35"/>
      <c r="E50" s="36"/>
      <c r="F50" s="36"/>
      <c r="G50" s="36"/>
      <c r="H50" s="36"/>
      <c r="I50" s="20"/>
      <c r="J50" s="29"/>
      <c r="K50" s="53"/>
      <c r="L50" s="53"/>
      <c r="M50" s="53"/>
      <c r="N50" s="29"/>
      <c r="S50" s="36"/>
      <c r="T50" s="79"/>
      <c r="U50" s="79"/>
      <c r="V50" s="79"/>
      <c r="W50" s="28"/>
      <c r="X50" s="19"/>
    </row>
    <row r="51" spans="1:24" ht="40.15" customHeight="1">
      <c r="A51" s="1"/>
      <c r="B51" s="79"/>
      <c r="C51" s="35"/>
      <c r="D51" s="35"/>
      <c r="E51" s="36"/>
      <c r="F51" s="36"/>
      <c r="G51" s="36"/>
      <c r="H51" s="36"/>
      <c r="I51" s="20"/>
      <c r="J51" s="29"/>
      <c r="K51" s="53"/>
      <c r="L51" s="106"/>
      <c r="M51" s="132"/>
      <c r="N51" s="133"/>
      <c r="O51" s="107"/>
      <c r="P51" s="107"/>
      <c r="Q51" s="107"/>
      <c r="R51" s="107"/>
      <c r="S51" s="107"/>
      <c r="T51" s="107"/>
      <c r="U51" s="107"/>
      <c r="V51" s="107"/>
      <c r="W51" s="79"/>
      <c r="X51" s="19"/>
    </row>
    <row r="52" spans="1:24" ht="20.100000000000001" customHeight="1">
      <c r="B52" s="381" t="s">
        <v>81</v>
      </c>
      <c r="C52" s="381"/>
      <c r="D52" s="381"/>
      <c r="E52" s="327"/>
      <c r="F52" s="327"/>
      <c r="G52" s="327"/>
      <c r="H52" s="327"/>
      <c r="I52" s="327"/>
      <c r="J52" s="327"/>
      <c r="L52" s="108"/>
      <c r="M52" s="107"/>
      <c r="N52" s="110"/>
      <c r="O52" s="110"/>
      <c r="P52" s="110"/>
      <c r="Q52" s="110"/>
      <c r="R52" s="108"/>
      <c r="S52" s="107"/>
      <c r="T52" s="110"/>
      <c r="U52" s="110"/>
      <c r="V52" s="110"/>
    </row>
    <row r="53" spans="1:24" ht="20.100000000000001" customHeight="1">
      <c r="B53" s="381"/>
      <c r="C53" s="381"/>
      <c r="D53" s="381"/>
      <c r="E53" s="327"/>
      <c r="F53" s="327"/>
      <c r="G53" s="327"/>
      <c r="H53" s="327"/>
      <c r="I53" s="327"/>
      <c r="J53" s="327"/>
      <c r="L53" s="108"/>
      <c r="M53" s="107"/>
      <c r="N53" s="111"/>
      <c r="O53" s="111"/>
      <c r="P53" s="111"/>
    </row>
    <row r="54" spans="1:24" ht="20.100000000000001" customHeight="1">
      <c r="B54" s="382"/>
      <c r="C54" s="382"/>
      <c r="D54" s="382"/>
      <c r="E54" s="383"/>
      <c r="F54" s="383"/>
      <c r="G54" s="383"/>
      <c r="H54" s="383"/>
      <c r="I54" s="383"/>
      <c r="J54" s="383"/>
      <c r="L54" s="108"/>
      <c r="M54" s="107"/>
      <c r="N54" s="111"/>
      <c r="O54" s="111"/>
      <c r="P54" s="111"/>
    </row>
    <row r="55" spans="1:24" ht="20.100000000000001" customHeight="1">
      <c r="B55" s="7"/>
      <c r="L55" s="108"/>
      <c r="M55" s="107"/>
      <c r="N55" s="87"/>
      <c r="O55" s="134"/>
      <c r="P55" s="134"/>
    </row>
    <row r="56" spans="1:24" ht="20.100000000000001" customHeight="1">
      <c r="B56" s="381" t="s">
        <v>80</v>
      </c>
      <c r="C56" s="381"/>
      <c r="D56" s="381"/>
      <c r="E56" s="386"/>
      <c r="F56" s="386"/>
      <c r="G56" s="386"/>
      <c r="H56" s="386"/>
      <c r="I56" s="386"/>
      <c r="J56" s="386"/>
      <c r="L56" s="108"/>
      <c r="M56" s="107"/>
      <c r="N56" s="111"/>
      <c r="O56" s="111"/>
      <c r="P56" s="111"/>
    </row>
    <row r="57" spans="1:24" ht="20.100000000000001" customHeight="1">
      <c r="B57" s="382"/>
      <c r="C57" s="382"/>
      <c r="D57" s="382"/>
      <c r="E57" s="387"/>
      <c r="F57" s="387"/>
      <c r="G57" s="387"/>
      <c r="H57" s="387"/>
      <c r="I57" s="387"/>
      <c r="J57" s="387"/>
      <c r="L57" s="108"/>
      <c r="M57" s="107"/>
      <c r="N57" s="111"/>
      <c r="O57" s="111"/>
      <c r="P57" s="111"/>
    </row>
    <row r="58" spans="1:24" ht="20.100000000000001" customHeight="1">
      <c r="B58" s="7"/>
      <c r="C58" s="7"/>
      <c r="D58" s="7"/>
      <c r="L58" s="108"/>
      <c r="M58" s="107"/>
      <c r="N58" s="87"/>
      <c r="O58" s="87"/>
      <c r="P58" s="87"/>
    </row>
    <row r="59" spans="1:24" ht="20.100000000000001" customHeight="1">
      <c r="B59" s="381" t="s">
        <v>103</v>
      </c>
      <c r="C59" s="381"/>
      <c r="D59" s="381"/>
      <c r="E59" s="327"/>
      <c r="F59" s="327"/>
      <c r="G59" s="327"/>
      <c r="H59" s="327"/>
      <c r="I59" s="327"/>
      <c r="J59" s="327"/>
      <c r="L59" s="108"/>
      <c r="M59" s="107"/>
      <c r="N59" s="111"/>
      <c r="O59" s="111"/>
      <c r="P59" s="111"/>
    </row>
    <row r="60" spans="1:24" ht="20.100000000000001" customHeight="1">
      <c r="B60" s="382"/>
      <c r="C60" s="382"/>
      <c r="D60" s="382"/>
      <c r="E60" s="383"/>
      <c r="F60" s="383"/>
      <c r="G60" s="383"/>
      <c r="H60" s="383"/>
      <c r="I60" s="383"/>
      <c r="J60" s="383"/>
      <c r="L60" s="108"/>
      <c r="M60" s="107"/>
      <c r="N60" s="111"/>
      <c r="O60" s="111"/>
      <c r="P60" s="111"/>
    </row>
    <row r="61" spans="1:24" ht="20.100000000000001" customHeight="1">
      <c r="B61" s="7"/>
      <c r="C61" s="48"/>
      <c r="D61" s="48"/>
      <c r="E61" s="48"/>
      <c r="F61" s="48"/>
      <c r="G61" s="48"/>
      <c r="H61" s="48"/>
      <c r="I61" s="48"/>
      <c r="J61" s="48"/>
      <c r="L61" s="108"/>
      <c r="M61" s="107"/>
      <c r="N61" s="87"/>
      <c r="O61" s="87"/>
      <c r="P61" s="87"/>
    </row>
    <row r="62" spans="1:24" ht="20.100000000000001" customHeight="1">
      <c r="B62" s="384" t="s">
        <v>79</v>
      </c>
      <c r="C62" s="384"/>
      <c r="D62" s="384"/>
      <c r="E62" s="386"/>
      <c r="F62" s="386"/>
      <c r="G62" s="386"/>
      <c r="H62" s="386"/>
      <c r="I62" s="386"/>
      <c r="J62" s="386"/>
      <c r="L62" s="108"/>
      <c r="M62" s="107"/>
      <c r="N62" s="111"/>
      <c r="O62" s="111"/>
      <c r="P62" s="111"/>
    </row>
    <row r="63" spans="1:24" ht="20.100000000000001" customHeight="1">
      <c r="B63" s="385"/>
      <c r="C63" s="385"/>
      <c r="D63" s="385"/>
      <c r="E63" s="387"/>
      <c r="F63" s="387"/>
      <c r="G63" s="387"/>
      <c r="H63" s="387"/>
      <c r="I63" s="387"/>
      <c r="J63" s="387"/>
      <c r="L63" s="108"/>
      <c r="M63" s="107"/>
      <c r="N63" s="111"/>
      <c r="O63" s="111"/>
      <c r="P63" s="111"/>
    </row>
    <row r="64" spans="1:24" ht="20.100000000000001" customHeight="1">
      <c r="B64" s="87"/>
      <c r="C64" s="87"/>
      <c r="D64" s="87"/>
      <c r="L64" s="108"/>
      <c r="M64" s="107"/>
      <c r="N64" s="110"/>
      <c r="O64" s="110"/>
      <c r="P64" s="110"/>
      <c r="Q64" s="110"/>
      <c r="R64" s="108"/>
      <c r="S64" s="107"/>
      <c r="T64" s="110"/>
      <c r="U64" s="110"/>
      <c r="V64" s="110"/>
    </row>
    <row r="65" spans="2:22" ht="20.100000000000001" customHeight="1">
      <c r="B65" s="111"/>
      <c r="C65" s="111"/>
      <c r="D65" s="111"/>
      <c r="L65" s="108"/>
      <c r="M65" s="107"/>
      <c r="N65" s="108"/>
      <c r="O65" s="108"/>
      <c r="P65" s="108"/>
      <c r="Q65" s="108"/>
      <c r="R65" s="108"/>
      <c r="S65" s="107"/>
      <c r="T65" s="108"/>
      <c r="U65" s="108"/>
      <c r="V65" s="108"/>
    </row>
    <row r="66" spans="2:22" ht="20.100000000000001" customHeight="1">
      <c r="B66" s="87"/>
      <c r="C66" s="87"/>
      <c r="D66" s="87"/>
      <c r="L66" s="108"/>
      <c r="M66" s="107"/>
      <c r="N66" s="110"/>
      <c r="O66" s="110"/>
      <c r="P66" s="110"/>
      <c r="Q66" s="110"/>
      <c r="R66" s="108"/>
      <c r="S66" s="107"/>
      <c r="T66" s="110"/>
      <c r="U66" s="110"/>
      <c r="V66" s="110"/>
    </row>
    <row r="67" spans="2:22" ht="20.100000000000001" customHeight="1">
      <c r="B67" s="111"/>
      <c r="C67" s="111"/>
      <c r="D67" s="111"/>
      <c r="L67" s="108"/>
      <c r="M67" s="107"/>
      <c r="N67" s="110"/>
      <c r="O67" s="110"/>
      <c r="P67" s="110"/>
      <c r="Q67" s="110"/>
      <c r="R67" s="108"/>
      <c r="S67" s="107"/>
      <c r="T67" s="110"/>
      <c r="U67" s="110"/>
      <c r="V67" s="110"/>
    </row>
    <row r="68" spans="2:22" ht="20.100000000000001" customHeight="1">
      <c r="B68" s="111"/>
      <c r="C68" s="111"/>
      <c r="D68" s="111"/>
      <c r="M68" s="28"/>
      <c r="S68" s="28"/>
    </row>
    <row r="69" spans="2:22" ht="20.100000000000001" customHeight="1">
      <c r="B69" s="87"/>
      <c r="C69" s="87"/>
      <c r="D69" s="87"/>
      <c r="M69" s="28"/>
      <c r="N69" s="19"/>
      <c r="O69" s="19"/>
      <c r="P69" s="19"/>
      <c r="Q69" s="19"/>
      <c r="S69" s="28"/>
      <c r="T69" s="19"/>
      <c r="U69" s="19"/>
      <c r="V69" s="19"/>
    </row>
    <row r="70" spans="2:22" ht="20.100000000000001" customHeight="1">
      <c r="B70" s="111"/>
      <c r="C70" s="111"/>
      <c r="D70" s="111"/>
      <c r="M70" s="28"/>
      <c r="N70" s="19"/>
      <c r="O70" s="19"/>
      <c r="P70" s="19"/>
      <c r="Q70" s="19"/>
      <c r="S70" s="28"/>
      <c r="T70" s="19"/>
      <c r="U70" s="19"/>
      <c r="V70" s="19"/>
    </row>
    <row r="71" spans="2:22" ht="20.100000000000001" customHeight="1">
      <c r="B71" s="111"/>
      <c r="C71" s="111"/>
      <c r="D71" s="111"/>
      <c r="M71" s="28"/>
      <c r="S71" s="28"/>
    </row>
    <row r="72" spans="2:22" ht="20.100000000000001" customHeight="1">
      <c r="B72" s="7"/>
      <c r="M72" s="28"/>
      <c r="N72" s="19"/>
      <c r="O72" s="19"/>
      <c r="P72" s="19"/>
      <c r="Q72" s="19"/>
      <c r="S72" s="28"/>
      <c r="T72" s="19"/>
      <c r="U72" s="19"/>
      <c r="V72" s="19"/>
    </row>
    <row r="73" spans="2:22" ht="20.100000000000001" customHeight="1">
      <c r="B73" s="7"/>
      <c r="C73" s="7"/>
      <c r="D73" s="7"/>
      <c r="M73" s="28"/>
      <c r="N73" s="19"/>
      <c r="O73" s="19"/>
      <c r="P73" s="19"/>
      <c r="Q73" s="19"/>
      <c r="S73" s="28"/>
      <c r="T73" s="19"/>
      <c r="U73" s="19"/>
      <c r="V73" s="19"/>
    </row>
    <row r="74" spans="2:22" ht="20.100000000000001" customHeight="1">
      <c r="B74" s="7"/>
      <c r="C74" s="7"/>
      <c r="D74" s="7"/>
    </row>
    <row r="75" spans="2:22" ht="20.100000000000001" customHeight="1">
      <c r="B75" s="7"/>
      <c r="C75" s="7"/>
      <c r="D75" s="7"/>
    </row>
  </sheetData>
  <mergeCells count="64">
    <mergeCell ref="B25:D25"/>
    <mergeCell ref="A27:A28"/>
    <mergeCell ref="B27:C28"/>
    <mergeCell ref="D27:G28"/>
    <mergeCell ref="H27:H28"/>
    <mergeCell ref="R13:S13"/>
    <mergeCell ref="D14:E23"/>
    <mergeCell ref="H14:I23"/>
    <mergeCell ref="N14:O23"/>
    <mergeCell ref="R14:S23"/>
    <mergeCell ref="D13:E13"/>
    <mergeCell ref="H13:I13"/>
    <mergeCell ref="N13:O13"/>
    <mergeCell ref="N1:P1"/>
    <mergeCell ref="K7:L7"/>
    <mergeCell ref="F10:G10"/>
    <mergeCell ref="K10:L10"/>
    <mergeCell ref="P10:Q10"/>
    <mergeCell ref="D2:F2"/>
    <mergeCell ref="Q1:V2"/>
    <mergeCell ref="M27:M28"/>
    <mergeCell ref="N27:N28"/>
    <mergeCell ref="O27:R28"/>
    <mergeCell ref="S27:V28"/>
    <mergeCell ref="B30:D30"/>
    <mergeCell ref="I27:I28"/>
    <mergeCell ref="A32:A33"/>
    <mergeCell ref="B32:C33"/>
    <mergeCell ref="D32:G33"/>
    <mergeCell ref="H32:H33"/>
    <mergeCell ref="I32:I33"/>
    <mergeCell ref="M32:M33"/>
    <mergeCell ref="N32:N33"/>
    <mergeCell ref="O32:R33"/>
    <mergeCell ref="S32:V33"/>
    <mergeCell ref="B39:D39"/>
    <mergeCell ref="S40:V41"/>
    <mergeCell ref="B44:D44"/>
    <mergeCell ref="A40:A41"/>
    <mergeCell ref="B40:C41"/>
    <mergeCell ref="D40:G41"/>
    <mergeCell ref="H40:H41"/>
    <mergeCell ref="I40:I41"/>
    <mergeCell ref="A46:A47"/>
    <mergeCell ref="B46:C47"/>
    <mergeCell ref="D46:G47"/>
    <mergeCell ref="H46:H47"/>
    <mergeCell ref="I46:I47"/>
    <mergeCell ref="S26:V26"/>
    <mergeCell ref="S46:V47"/>
    <mergeCell ref="B52:D54"/>
    <mergeCell ref="E52:J54"/>
    <mergeCell ref="B62:D63"/>
    <mergeCell ref="E62:J63"/>
    <mergeCell ref="B59:D60"/>
    <mergeCell ref="E59:J60"/>
    <mergeCell ref="B56:D57"/>
    <mergeCell ref="E56:J57"/>
    <mergeCell ref="M46:M47"/>
    <mergeCell ref="N46:N47"/>
    <mergeCell ref="O46:R47"/>
    <mergeCell ref="M40:M41"/>
    <mergeCell ref="N40:N41"/>
    <mergeCell ref="O40:R41"/>
  </mergeCells>
  <phoneticPr fontId="2"/>
  <printOptions horizontalCentered="1"/>
  <pageMargins left="0.78740157480314965" right="0.78740157480314965" top="0.94488188976377963" bottom="0.98425196850393704" header="0.51181102362204722" footer="0.51181102362204722"/>
  <pageSetup paperSize="9" scale="50" firstPageNumber="4294963191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AR187"/>
  <sheetViews>
    <sheetView showGridLines="0" zoomScale="56" zoomScaleNormal="56" zoomScaleSheetLayoutView="40" workbookViewId="0">
      <selection sqref="A1:AF1"/>
    </sheetView>
  </sheetViews>
  <sheetFormatPr defaultRowHeight="13.5"/>
  <cols>
    <col min="1" max="1" width="10.75" customWidth="1"/>
    <col min="2" max="2" width="2.5" style="18" customWidth="1"/>
    <col min="3" max="3" width="50" customWidth="1"/>
    <col min="4" max="4" width="12.5" customWidth="1"/>
    <col min="5" max="5" width="12.625" customWidth="1"/>
    <col min="6" max="6" width="3.125" customWidth="1"/>
    <col min="7" max="8" width="12.625" customWidth="1"/>
    <col min="9" max="9" width="3.125" customWidth="1"/>
    <col min="10" max="10" width="12.625" customWidth="1"/>
    <col min="11" max="11" width="1.125" customWidth="1"/>
    <col min="12" max="12" width="12.625" customWidth="1"/>
    <col min="13" max="13" width="3.125" customWidth="1"/>
    <col min="14" max="15" width="12.625" customWidth="1"/>
    <col min="16" max="17" width="6.625" customWidth="1"/>
    <col min="18" max="19" width="12.625" customWidth="1"/>
    <col min="20" max="20" width="3.125" customWidth="1"/>
    <col min="21" max="21" width="12.625" customWidth="1"/>
    <col min="22" max="22" width="1.125" customWidth="1"/>
    <col min="23" max="23" width="12.625" customWidth="1"/>
    <col min="24" max="24" width="3.125" customWidth="1"/>
    <col min="25" max="26" width="12.625" customWidth="1"/>
    <col min="27" max="27" width="3" customWidth="1"/>
    <col min="28" max="29" width="12.625" customWidth="1"/>
    <col min="30" max="30" width="50.125" customWidth="1"/>
    <col min="31" max="31" width="2.5" style="18" customWidth="1"/>
    <col min="32" max="32" width="10.75" customWidth="1"/>
    <col min="263" max="263" width="8.5" customWidth="1"/>
    <col min="264" max="264" width="2.5" customWidth="1"/>
    <col min="265" max="265" width="50" customWidth="1"/>
    <col min="266" max="266" width="8.625" customWidth="1"/>
    <col min="267" max="267" width="6.125" customWidth="1"/>
    <col min="268" max="268" width="3.125" customWidth="1"/>
    <col min="269" max="269" width="6.125" customWidth="1"/>
    <col min="270" max="270" width="1.125" customWidth="1"/>
    <col min="271" max="271" width="7.5" customWidth="1"/>
    <col min="272" max="272" width="5.125" customWidth="1"/>
    <col min="273" max="274" width="6.125" customWidth="1"/>
    <col min="275" max="276" width="3.625" customWidth="1"/>
    <col min="277" max="278" width="6.125" customWidth="1"/>
    <col min="279" max="279" width="6" customWidth="1"/>
    <col min="280" max="280" width="7.5" customWidth="1"/>
    <col min="281" max="281" width="1.125" customWidth="1"/>
    <col min="282" max="282" width="6.125" customWidth="1"/>
    <col min="283" max="283" width="3.125" customWidth="1"/>
    <col min="284" max="284" width="6.125" customWidth="1"/>
    <col min="285" max="285" width="8.625" customWidth="1"/>
    <col min="286" max="286" width="50.125" customWidth="1"/>
    <col min="287" max="287" width="2.625" customWidth="1"/>
    <col min="288" max="288" width="8.5" customWidth="1"/>
    <col min="519" max="519" width="8.5" customWidth="1"/>
    <col min="520" max="520" width="2.5" customWidth="1"/>
    <col min="521" max="521" width="50" customWidth="1"/>
    <col min="522" max="522" width="8.625" customWidth="1"/>
    <col min="523" max="523" width="6.125" customWidth="1"/>
    <col min="524" max="524" width="3.125" customWidth="1"/>
    <col min="525" max="525" width="6.125" customWidth="1"/>
    <col min="526" max="526" width="1.125" customWidth="1"/>
    <col min="527" max="527" width="7.5" customWidth="1"/>
    <col min="528" max="528" width="5.125" customWidth="1"/>
    <col min="529" max="530" width="6.125" customWidth="1"/>
    <col min="531" max="532" width="3.625" customWidth="1"/>
    <col min="533" max="534" width="6.125" customWidth="1"/>
    <col min="535" max="535" width="6" customWidth="1"/>
    <col min="536" max="536" width="7.5" customWidth="1"/>
    <col min="537" max="537" width="1.125" customWidth="1"/>
    <col min="538" max="538" width="6.125" customWidth="1"/>
    <col min="539" max="539" width="3.125" customWidth="1"/>
    <col min="540" max="540" width="6.125" customWidth="1"/>
    <col min="541" max="541" width="8.625" customWidth="1"/>
    <col min="542" max="542" width="50.125" customWidth="1"/>
    <col min="543" max="543" width="2.625" customWidth="1"/>
    <col min="544" max="544" width="8.5" customWidth="1"/>
    <col min="775" max="775" width="8.5" customWidth="1"/>
    <col min="776" max="776" width="2.5" customWidth="1"/>
    <col min="777" max="777" width="50" customWidth="1"/>
    <col min="778" max="778" width="8.625" customWidth="1"/>
    <col min="779" max="779" width="6.125" customWidth="1"/>
    <col min="780" max="780" width="3.125" customWidth="1"/>
    <col min="781" max="781" width="6.125" customWidth="1"/>
    <col min="782" max="782" width="1.125" customWidth="1"/>
    <col min="783" max="783" width="7.5" customWidth="1"/>
    <col min="784" max="784" width="5.125" customWidth="1"/>
    <col min="785" max="786" width="6.125" customWidth="1"/>
    <col min="787" max="788" width="3.625" customWidth="1"/>
    <col min="789" max="790" width="6.125" customWidth="1"/>
    <col min="791" max="791" width="6" customWidth="1"/>
    <col min="792" max="792" width="7.5" customWidth="1"/>
    <col min="793" max="793" width="1.125" customWidth="1"/>
    <col min="794" max="794" width="6.125" customWidth="1"/>
    <col min="795" max="795" width="3.125" customWidth="1"/>
    <col min="796" max="796" width="6.125" customWidth="1"/>
    <col min="797" max="797" width="8.625" customWidth="1"/>
    <col min="798" max="798" width="50.125" customWidth="1"/>
    <col min="799" max="799" width="2.625" customWidth="1"/>
    <col min="800" max="800" width="8.5" customWidth="1"/>
    <col min="1031" max="1031" width="8.5" customWidth="1"/>
    <col min="1032" max="1032" width="2.5" customWidth="1"/>
    <col min="1033" max="1033" width="50" customWidth="1"/>
    <col min="1034" max="1034" width="8.625" customWidth="1"/>
    <col min="1035" max="1035" width="6.125" customWidth="1"/>
    <col min="1036" max="1036" width="3.125" customWidth="1"/>
    <col min="1037" max="1037" width="6.125" customWidth="1"/>
    <col min="1038" max="1038" width="1.125" customWidth="1"/>
    <col min="1039" max="1039" width="7.5" customWidth="1"/>
    <col min="1040" max="1040" width="5.125" customWidth="1"/>
    <col min="1041" max="1042" width="6.125" customWidth="1"/>
    <col min="1043" max="1044" width="3.625" customWidth="1"/>
    <col min="1045" max="1046" width="6.125" customWidth="1"/>
    <col min="1047" max="1047" width="6" customWidth="1"/>
    <col min="1048" max="1048" width="7.5" customWidth="1"/>
    <col min="1049" max="1049" width="1.125" customWidth="1"/>
    <col min="1050" max="1050" width="6.125" customWidth="1"/>
    <col min="1051" max="1051" width="3.125" customWidth="1"/>
    <col min="1052" max="1052" width="6.125" customWidth="1"/>
    <col min="1053" max="1053" width="8.625" customWidth="1"/>
    <col min="1054" max="1054" width="50.125" customWidth="1"/>
    <col min="1055" max="1055" width="2.625" customWidth="1"/>
    <col min="1056" max="1056" width="8.5" customWidth="1"/>
    <col min="1287" max="1287" width="8.5" customWidth="1"/>
    <col min="1288" max="1288" width="2.5" customWidth="1"/>
    <col min="1289" max="1289" width="50" customWidth="1"/>
    <col min="1290" max="1290" width="8.625" customWidth="1"/>
    <col min="1291" max="1291" width="6.125" customWidth="1"/>
    <col min="1292" max="1292" width="3.125" customWidth="1"/>
    <col min="1293" max="1293" width="6.125" customWidth="1"/>
    <col min="1294" max="1294" width="1.125" customWidth="1"/>
    <col min="1295" max="1295" width="7.5" customWidth="1"/>
    <col min="1296" max="1296" width="5.125" customWidth="1"/>
    <col min="1297" max="1298" width="6.125" customWidth="1"/>
    <col min="1299" max="1300" width="3.625" customWidth="1"/>
    <col min="1301" max="1302" width="6.125" customWidth="1"/>
    <col min="1303" max="1303" width="6" customWidth="1"/>
    <col min="1304" max="1304" width="7.5" customWidth="1"/>
    <col min="1305" max="1305" width="1.125" customWidth="1"/>
    <col min="1306" max="1306" width="6.125" customWidth="1"/>
    <col min="1307" max="1307" width="3.125" customWidth="1"/>
    <col min="1308" max="1308" width="6.125" customWidth="1"/>
    <col min="1309" max="1309" width="8.625" customWidth="1"/>
    <col min="1310" max="1310" width="50.125" customWidth="1"/>
    <col min="1311" max="1311" width="2.625" customWidth="1"/>
    <col min="1312" max="1312" width="8.5" customWidth="1"/>
    <col min="1543" max="1543" width="8.5" customWidth="1"/>
    <col min="1544" max="1544" width="2.5" customWidth="1"/>
    <col min="1545" max="1545" width="50" customWidth="1"/>
    <col min="1546" max="1546" width="8.625" customWidth="1"/>
    <col min="1547" max="1547" width="6.125" customWidth="1"/>
    <col min="1548" max="1548" width="3.125" customWidth="1"/>
    <col min="1549" max="1549" width="6.125" customWidth="1"/>
    <col min="1550" max="1550" width="1.125" customWidth="1"/>
    <col min="1551" max="1551" width="7.5" customWidth="1"/>
    <col min="1552" max="1552" width="5.125" customWidth="1"/>
    <col min="1553" max="1554" width="6.125" customWidth="1"/>
    <col min="1555" max="1556" width="3.625" customWidth="1"/>
    <col min="1557" max="1558" width="6.125" customWidth="1"/>
    <col min="1559" max="1559" width="6" customWidth="1"/>
    <col min="1560" max="1560" width="7.5" customWidth="1"/>
    <col min="1561" max="1561" width="1.125" customWidth="1"/>
    <col min="1562" max="1562" width="6.125" customWidth="1"/>
    <col min="1563" max="1563" width="3.125" customWidth="1"/>
    <col min="1564" max="1564" width="6.125" customWidth="1"/>
    <col min="1565" max="1565" width="8.625" customWidth="1"/>
    <col min="1566" max="1566" width="50.125" customWidth="1"/>
    <col min="1567" max="1567" width="2.625" customWidth="1"/>
    <col min="1568" max="1568" width="8.5" customWidth="1"/>
    <col min="1799" max="1799" width="8.5" customWidth="1"/>
    <col min="1800" max="1800" width="2.5" customWidth="1"/>
    <col min="1801" max="1801" width="50" customWidth="1"/>
    <col min="1802" max="1802" width="8.625" customWidth="1"/>
    <col min="1803" max="1803" width="6.125" customWidth="1"/>
    <col min="1804" max="1804" width="3.125" customWidth="1"/>
    <col min="1805" max="1805" width="6.125" customWidth="1"/>
    <col min="1806" max="1806" width="1.125" customWidth="1"/>
    <col min="1807" max="1807" width="7.5" customWidth="1"/>
    <col min="1808" max="1808" width="5.125" customWidth="1"/>
    <col min="1809" max="1810" width="6.125" customWidth="1"/>
    <col min="1811" max="1812" width="3.625" customWidth="1"/>
    <col min="1813" max="1814" width="6.125" customWidth="1"/>
    <col min="1815" max="1815" width="6" customWidth="1"/>
    <col min="1816" max="1816" width="7.5" customWidth="1"/>
    <col min="1817" max="1817" width="1.125" customWidth="1"/>
    <col min="1818" max="1818" width="6.125" customWidth="1"/>
    <col min="1819" max="1819" width="3.125" customWidth="1"/>
    <col min="1820" max="1820" width="6.125" customWidth="1"/>
    <col min="1821" max="1821" width="8.625" customWidth="1"/>
    <col min="1822" max="1822" width="50.125" customWidth="1"/>
    <col min="1823" max="1823" width="2.625" customWidth="1"/>
    <col min="1824" max="1824" width="8.5" customWidth="1"/>
    <col min="2055" max="2055" width="8.5" customWidth="1"/>
    <col min="2056" max="2056" width="2.5" customWidth="1"/>
    <col min="2057" max="2057" width="50" customWidth="1"/>
    <col min="2058" max="2058" width="8.625" customWidth="1"/>
    <col min="2059" max="2059" width="6.125" customWidth="1"/>
    <col min="2060" max="2060" width="3.125" customWidth="1"/>
    <col min="2061" max="2061" width="6.125" customWidth="1"/>
    <col min="2062" max="2062" width="1.125" customWidth="1"/>
    <col min="2063" max="2063" width="7.5" customWidth="1"/>
    <col min="2064" max="2064" width="5.125" customWidth="1"/>
    <col min="2065" max="2066" width="6.125" customWidth="1"/>
    <col min="2067" max="2068" width="3.625" customWidth="1"/>
    <col min="2069" max="2070" width="6.125" customWidth="1"/>
    <col min="2071" max="2071" width="6" customWidth="1"/>
    <col min="2072" max="2072" width="7.5" customWidth="1"/>
    <col min="2073" max="2073" width="1.125" customWidth="1"/>
    <col min="2074" max="2074" width="6.125" customWidth="1"/>
    <col min="2075" max="2075" width="3.125" customWidth="1"/>
    <col min="2076" max="2076" width="6.125" customWidth="1"/>
    <col min="2077" max="2077" width="8.625" customWidth="1"/>
    <col min="2078" max="2078" width="50.125" customWidth="1"/>
    <col min="2079" max="2079" width="2.625" customWidth="1"/>
    <col min="2080" max="2080" width="8.5" customWidth="1"/>
    <col min="2311" max="2311" width="8.5" customWidth="1"/>
    <col min="2312" max="2312" width="2.5" customWidth="1"/>
    <col min="2313" max="2313" width="50" customWidth="1"/>
    <col min="2314" max="2314" width="8.625" customWidth="1"/>
    <col min="2315" max="2315" width="6.125" customWidth="1"/>
    <col min="2316" max="2316" width="3.125" customWidth="1"/>
    <col min="2317" max="2317" width="6.125" customWidth="1"/>
    <col min="2318" max="2318" width="1.125" customWidth="1"/>
    <col min="2319" max="2319" width="7.5" customWidth="1"/>
    <col min="2320" max="2320" width="5.125" customWidth="1"/>
    <col min="2321" max="2322" width="6.125" customWidth="1"/>
    <col min="2323" max="2324" width="3.625" customWidth="1"/>
    <col min="2325" max="2326" width="6.125" customWidth="1"/>
    <col min="2327" max="2327" width="6" customWidth="1"/>
    <col min="2328" max="2328" width="7.5" customWidth="1"/>
    <col min="2329" max="2329" width="1.125" customWidth="1"/>
    <col min="2330" max="2330" width="6.125" customWidth="1"/>
    <col min="2331" max="2331" width="3.125" customWidth="1"/>
    <col min="2332" max="2332" width="6.125" customWidth="1"/>
    <col min="2333" max="2333" width="8.625" customWidth="1"/>
    <col min="2334" max="2334" width="50.125" customWidth="1"/>
    <col min="2335" max="2335" width="2.625" customWidth="1"/>
    <col min="2336" max="2336" width="8.5" customWidth="1"/>
    <col min="2567" max="2567" width="8.5" customWidth="1"/>
    <col min="2568" max="2568" width="2.5" customWidth="1"/>
    <col min="2569" max="2569" width="50" customWidth="1"/>
    <col min="2570" max="2570" width="8.625" customWidth="1"/>
    <col min="2571" max="2571" width="6.125" customWidth="1"/>
    <col min="2572" max="2572" width="3.125" customWidth="1"/>
    <col min="2573" max="2573" width="6.125" customWidth="1"/>
    <col min="2574" max="2574" width="1.125" customWidth="1"/>
    <col min="2575" max="2575" width="7.5" customWidth="1"/>
    <col min="2576" max="2576" width="5.125" customWidth="1"/>
    <col min="2577" max="2578" width="6.125" customWidth="1"/>
    <col min="2579" max="2580" width="3.625" customWidth="1"/>
    <col min="2581" max="2582" width="6.125" customWidth="1"/>
    <col min="2583" max="2583" width="6" customWidth="1"/>
    <col min="2584" max="2584" width="7.5" customWidth="1"/>
    <col min="2585" max="2585" width="1.125" customWidth="1"/>
    <col min="2586" max="2586" width="6.125" customWidth="1"/>
    <col min="2587" max="2587" width="3.125" customWidth="1"/>
    <col min="2588" max="2588" width="6.125" customWidth="1"/>
    <col min="2589" max="2589" width="8.625" customWidth="1"/>
    <col min="2590" max="2590" width="50.125" customWidth="1"/>
    <col min="2591" max="2591" width="2.625" customWidth="1"/>
    <col min="2592" max="2592" width="8.5" customWidth="1"/>
    <col min="2823" max="2823" width="8.5" customWidth="1"/>
    <col min="2824" max="2824" width="2.5" customWidth="1"/>
    <col min="2825" max="2825" width="50" customWidth="1"/>
    <col min="2826" max="2826" width="8.625" customWidth="1"/>
    <col min="2827" max="2827" width="6.125" customWidth="1"/>
    <col min="2828" max="2828" width="3.125" customWidth="1"/>
    <col min="2829" max="2829" width="6.125" customWidth="1"/>
    <col min="2830" max="2830" width="1.125" customWidth="1"/>
    <col min="2831" max="2831" width="7.5" customWidth="1"/>
    <col min="2832" max="2832" width="5.125" customWidth="1"/>
    <col min="2833" max="2834" width="6.125" customWidth="1"/>
    <col min="2835" max="2836" width="3.625" customWidth="1"/>
    <col min="2837" max="2838" width="6.125" customWidth="1"/>
    <col min="2839" max="2839" width="6" customWidth="1"/>
    <col min="2840" max="2840" width="7.5" customWidth="1"/>
    <col min="2841" max="2841" width="1.125" customWidth="1"/>
    <col min="2842" max="2842" width="6.125" customWidth="1"/>
    <col min="2843" max="2843" width="3.125" customWidth="1"/>
    <col min="2844" max="2844" width="6.125" customWidth="1"/>
    <col min="2845" max="2845" width="8.625" customWidth="1"/>
    <col min="2846" max="2846" width="50.125" customWidth="1"/>
    <col min="2847" max="2847" width="2.625" customWidth="1"/>
    <col min="2848" max="2848" width="8.5" customWidth="1"/>
    <col min="3079" max="3079" width="8.5" customWidth="1"/>
    <col min="3080" max="3080" width="2.5" customWidth="1"/>
    <col min="3081" max="3081" width="50" customWidth="1"/>
    <col min="3082" max="3082" width="8.625" customWidth="1"/>
    <col min="3083" max="3083" width="6.125" customWidth="1"/>
    <col min="3084" max="3084" width="3.125" customWidth="1"/>
    <col min="3085" max="3085" width="6.125" customWidth="1"/>
    <col min="3086" max="3086" width="1.125" customWidth="1"/>
    <col min="3087" max="3087" width="7.5" customWidth="1"/>
    <col min="3088" max="3088" width="5.125" customWidth="1"/>
    <col min="3089" max="3090" width="6.125" customWidth="1"/>
    <col min="3091" max="3092" width="3.625" customWidth="1"/>
    <col min="3093" max="3094" width="6.125" customWidth="1"/>
    <col min="3095" max="3095" width="6" customWidth="1"/>
    <col min="3096" max="3096" width="7.5" customWidth="1"/>
    <col min="3097" max="3097" width="1.125" customWidth="1"/>
    <col min="3098" max="3098" width="6.125" customWidth="1"/>
    <col min="3099" max="3099" width="3.125" customWidth="1"/>
    <col min="3100" max="3100" width="6.125" customWidth="1"/>
    <col min="3101" max="3101" width="8.625" customWidth="1"/>
    <col min="3102" max="3102" width="50.125" customWidth="1"/>
    <col min="3103" max="3103" width="2.625" customWidth="1"/>
    <col min="3104" max="3104" width="8.5" customWidth="1"/>
    <col min="3335" max="3335" width="8.5" customWidth="1"/>
    <col min="3336" max="3336" width="2.5" customWidth="1"/>
    <col min="3337" max="3337" width="50" customWidth="1"/>
    <col min="3338" max="3338" width="8.625" customWidth="1"/>
    <col min="3339" max="3339" width="6.125" customWidth="1"/>
    <col min="3340" max="3340" width="3.125" customWidth="1"/>
    <col min="3341" max="3341" width="6.125" customWidth="1"/>
    <col min="3342" max="3342" width="1.125" customWidth="1"/>
    <col min="3343" max="3343" width="7.5" customWidth="1"/>
    <col min="3344" max="3344" width="5.125" customWidth="1"/>
    <col min="3345" max="3346" width="6.125" customWidth="1"/>
    <col min="3347" max="3348" width="3.625" customWidth="1"/>
    <col min="3349" max="3350" width="6.125" customWidth="1"/>
    <col min="3351" max="3351" width="6" customWidth="1"/>
    <col min="3352" max="3352" width="7.5" customWidth="1"/>
    <col min="3353" max="3353" width="1.125" customWidth="1"/>
    <col min="3354" max="3354" width="6.125" customWidth="1"/>
    <col min="3355" max="3355" width="3.125" customWidth="1"/>
    <col min="3356" max="3356" width="6.125" customWidth="1"/>
    <col min="3357" max="3357" width="8.625" customWidth="1"/>
    <col min="3358" max="3358" width="50.125" customWidth="1"/>
    <col min="3359" max="3359" width="2.625" customWidth="1"/>
    <col min="3360" max="3360" width="8.5" customWidth="1"/>
    <col min="3591" max="3591" width="8.5" customWidth="1"/>
    <col min="3592" max="3592" width="2.5" customWidth="1"/>
    <col min="3593" max="3593" width="50" customWidth="1"/>
    <col min="3594" max="3594" width="8.625" customWidth="1"/>
    <col min="3595" max="3595" width="6.125" customWidth="1"/>
    <col min="3596" max="3596" width="3.125" customWidth="1"/>
    <col min="3597" max="3597" width="6.125" customWidth="1"/>
    <col min="3598" max="3598" width="1.125" customWidth="1"/>
    <col min="3599" max="3599" width="7.5" customWidth="1"/>
    <col min="3600" max="3600" width="5.125" customWidth="1"/>
    <col min="3601" max="3602" width="6.125" customWidth="1"/>
    <col min="3603" max="3604" width="3.625" customWidth="1"/>
    <col min="3605" max="3606" width="6.125" customWidth="1"/>
    <col min="3607" max="3607" width="6" customWidth="1"/>
    <col min="3608" max="3608" width="7.5" customWidth="1"/>
    <col min="3609" max="3609" width="1.125" customWidth="1"/>
    <col min="3610" max="3610" width="6.125" customWidth="1"/>
    <col min="3611" max="3611" width="3.125" customWidth="1"/>
    <col min="3612" max="3612" width="6.125" customWidth="1"/>
    <col min="3613" max="3613" width="8.625" customWidth="1"/>
    <col min="3614" max="3614" width="50.125" customWidth="1"/>
    <col min="3615" max="3615" width="2.625" customWidth="1"/>
    <col min="3616" max="3616" width="8.5" customWidth="1"/>
    <col min="3847" max="3847" width="8.5" customWidth="1"/>
    <col min="3848" max="3848" width="2.5" customWidth="1"/>
    <col min="3849" max="3849" width="50" customWidth="1"/>
    <col min="3850" max="3850" width="8.625" customWidth="1"/>
    <col min="3851" max="3851" width="6.125" customWidth="1"/>
    <col min="3852" max="3852" width="3.125" customWidth="1"/>
    <col min="3853" max="3853" width="6.125" customWidth="1"/>
    <col min="3854" max="3854" width="1.125" customWidth="1"/>
    <col min="3855" max="3855" width="7.5" customWidth="1"/>
    <col min="3856" max="3856" width="5.125" customWidth="1"/>
    <col min="3857" max="3858" width="6.125" customWidth="1"/>
    <col min="3859" max="3860" width="3.625" customWidth="1"/>
    <col min="3861" max="3862" width="6.125" customWidth="1"/>
    <col min="3863" max="3863" width="6" customWidth="1"/>
    <col min="3864" max="3864" width="7.5" customWidth="1"/>
    <col min="3865" max="3865" width="1.125" customWidth="1"/>
    <col min="3866" max="3866" width="6.125" customWidth="1"/>
    <col min="3867" max="3867" width="3.125" customWidth="1"/>
    <col min="3868" max="3868" width="6.125" customWidth="1"/>
    <col min="3869" max="3869" width="8.625" customWidth="1"/>
    <col min="3870" max="3870" width="50.125" customWidth="1"/>
    <col min="3871" max="3871" width="2.625" customWidth="1"/>
    <col min="3872" max="3872" width="8.5" customWidth="1"/>
    <col min="4103" max="4103" width="8.5" customWidth="1"/>
    <col min="4104" max="4104" width="2.5" customWidth="1"/>
    <col min="4105" max="4105" width="50" customWidth="1"/>
    <col min="4106" max="4106" width="8.625" customWidth="1"/>
    <col min="4107" max="4107" width="6.125" customWidth="1"/>
    <col min="4108" max="4108" width="3.125" customWidth="1"/>
    <col min="4109" max="4109" width="6.125" customWidth="1"/>
    <col min="4110" max="4110" width="1.125" customWidth="1"/>
    <col min="4111" max="4111" width="7.5" customWidth="1"/>
    <col min="4112" max="4112" width="5.125" customWidth="1"/>
    <col min="4113" max="4114" width="6.125" customWidth="1"/>
    <col min="4115" max="4116" width="3.625" customWidth="1"/>
    <col min="4117" max="4118" width="6.125" customWidth="1"/>
    <col min="4119" max="4119" width="6" customWidth="1"/>
    <col min="4120" max="4120" width="7.5" customWidth="1"/>
    <col min="4121" max="4121" width="1.125" customWidth="1"/>
    <col min="4122" max="4122" width="6.125" customWidth="1"/>
    <col min="4123" max="4123" width="3.125" customWidth="1"/>
    <col min="4124" max="4124" width="6.125" customWidth="1"/>
    <col min="4125" max="4125" width="8.625" customWidth="1"/>
    <col min="4126" max="4126" width="50.125" customWidth="1"/>
    <col min="4127" max="4127" width="2.625" customWidth="1"/>
    <col min="4128" max="4128" width="8.5" customWidth="1"/>
    <col min="4359" max="4359" width="8.5" customWidth="1"/>
    <col min="4360" max="4360" width="2.5" customWidth="1"/>
    <col min="4361" max="4361" width="50" customWidth="1"/>
    <col min="4362" max="4362" width="8.625" customWidth="1"/>
    <col min="4363" max="4363" width="6.125" customWidth="1"/>
    <col min="4364" max="4364" width="3.125" customWidth="1"/>
    <col min="4365" max="4365" width="6.125" customWidth="1"/>
    <col min="4366" max="4366" width="1.125" customWidth="1"/>
    <col min="4367" max="4367" width="7.5" customWidth="1"/>
    <col min="4368" max="4368" width="5.125" customWidth="1"/>
    <col min="4369" max="4370" width="6.125" customWidth="1"/>
    <col min="4371" max="4372" width="3.625" customWidth="1"/>
    <col min="4373" max="4374" width="6.125" customWidth="1"/>
    <col min="4375" max="4375" width="6" customWidth="1"/>
    <col min="4376" max="4376" width="7.5" customWidth="1"/>
    <col min="4377" max="4377" width="1.125" customWidth="1"/>
    <col min="4378" max="4378" width="6.125" customWidth="1"/>
    <col min="4379" max="4379" width="3.125" customWidth="1"/>
    <col min="4380" max="4380" width="6.125" customWidth="1"/>
    <col min="4381" max="4381" width="8.625" customWidth="1"/>
    <col min="4382" max="4382" width="50.125" customWidth="1"/>
    <col min="4383" max="4383" width="2.625" customWidth="1"/>
    <col min="4384" max="4384" width="8.5" customWidth="1"/>
    <col min="4615" max="4615" width="8.5" customWidth="1"/>
    <col min="4616" max="4616" width="2.5" customWidth="1"/>
    <col min="4617" max="4617" width="50" customWidth="1"/>
    <col min="4618" max="4618" width="8.625" customWidth="1"/>
    <col min="4619" max="4619" width="6.125" customWidth="1"/>
    <col min="4620" max="4620" width="3.125" customWidth="1"/>
    <col min="4621" max="4621" width="6.125" customWidth="1"/>
    <col min="4622" max="4622" width="1.125" customWidth="1"/>
    <col min="4623" max="4623" width="7.5" customWidth="1"/>
    <col min="4624" max="4624" width="5.125" customWidth="1"/>
    <col min="4625" max="4626" width="6.125" customWidth="1"/>
    <col min="4627" max="4628" width="3.625" customWidth="1"/>
    <col min="4629" max="4630" width="6.125" customWidth="1"/>
    <col min="4631" max="4631" width="6" customWidth="1"/>
    <col min="4632" max="4632" width="7.5" customWidth="1"/>
    <col min="4633" max="4633" width="1.125" customWidth="1"/>
    <col min="4634" max="4634" width="6.125" customWidth="1"/>
    <col min="4635" max="4635" width="3.125" customWidth="1"/>
    <col min="4636" max="4636" width="6.125" customWidth="1"/>
    <col min="4637" max="4637" width="8.625" customWidth="1"/>
    <col min="4638" max="4638" width="50.125" customWidth="1"/>
    <col min="4639" max="4639" width="2.625" customWidth="1"/>
    <col min="4640" max="4640" width="8.5" customWidth="1"/>
    <col min="4871" max="4871" width="8.5" customWidth="1"/>
    <col min="4872" max="4872" width="2.5" customWidth="1"/>
    <col min="4873" max="4873" width="50" customWidth="1"/>
    <col min="4874" max="4874" width="8.625" customWidth="1"/>
    <col min="4875" max="4875" width="6.125" customWidth="1"/>
    <col min="4876" max="4876" width="3.125" customWidth="1"/>
    <col min="4877" max="4877" width="6.125" customWidth="1"/>
    <col min="4878" max="4878" width="1.125" customWidth="1"/>
    <col min="4879" max="4879" width="7.5" customWidth="1"/>
    <col min="4880" max="4880" width="5.125" customWidth="1"/>
    <col min="4881" max="4882" width="6.125" customWidth="1"/>
    <col min="4883" max="4884" width="3.625" customWidth="1"/>
    <col min="4885" max="4886" width="6.125" customWidth="1"/>
    <col min="4887" max="4887" width="6" customWidth="1"/>
    <col min="4888" max="4888" width="7.5" customWidth="1"/>
    <col min="4889" max="4889" width="1.125" customWidth="1"/>
    <col min="4890" max="4890" width="6.125" customWidth="1"/>
    <col min="4891" max="4891" width="3.125" customWidth="1"/>
    <col min="4892" max="4892" width="6.125" customWidth="1"/>
    <col min="4893" max="4893" width="8.625" customWidth="1"/>
    <col min="4894" max="4894" width="50.125" customWidth="1"/>
    <col min="4895" max="4895" width="2.625" customWidth="1"/>
    <col min="4896" max="4896" width="8.5" customWidth="1"/>
    <col min="5127" max="5127" width="8.5" customWidth="1"/>
    <col min="5128" max="5128" width="2.5" customWidth="1"/>
    <col min="5129" max="5129" width="50" customWidth="1"/>
    <col min="5130" max="5130" width="8.625" customWidth="1"/>
    <col min="5131" max="5131" width="6.125" customWidth="1"/>
    <col min="5132" max="5132" width="3.125" customWidth="1"/>
    <col min="5133" max="5133" width="6.125" customWidth="1"/>
    <col min="5134" max="5134" width="1.125" customWidth="1"/>
    <col min="5135" max="5135" width="7.5" customWidth="1"/>
    <col min="5136" max="5136" width="5.125" customWidth="1"/>
    <col min="5137" max="5138" width="6.125" customWidth="1"/>
    <col min="5139" max="5140" width="3.625" customWidth="1"/>
    <col min="5141" max="5142" width="6.125" customWidth="1"/>
    <col min="5143" max="5143" width="6" customWidth="1"/>
    <col min="5144" max="5144" width="7.5" customWidth="1"/>
    <col min="5145" max="5145" width="1.125" customWidth="1"/>
    <col min="5146" max="5146" width="6.125" customWidth="1"/>
    <col min="5147" max="5147" width="3.125" customWidth="1"/>
    <col min="5148" max="5148" width="6.125" customWidth="1"/>
    <col min="5149" max="5149" width="8.625" customWidth="1"/>
    <col min="5150" max="5150" width="50.125" customWidth="1"/>
    <col min="5151" max="5151" width="2.625" customWidth="1"/>
    <col min="5152" max="5152" width="8.5" customWidth="1"/>
    <col min="5383" max="5383" width="8.5" customWidth="1"/>
    <col min="5384" max="5384" width="2.5" customWidth="1"/>
    <col min="5385" max="5385" width="50" customWidth="1"/>
    <col min="5386" max="5386" width="8.625" customWidth="1"/>
    <col min="5387" max="5387" width="6.125" customWidth="1"/>
    <col min="5388" max="5388" width="3.125" customWidth="1"/>
    <col min="5389" max="5389" width="6.125" customWidth="1"/>
    <col min="5390" max="5390" width="1.125" customWidth="1"/>
    <col min="5391" max="5391" width="7.5" customWidth="1"/>
    <col min="5392" max="5392" width="5.125" customWidth="1"/>
    <col min="5393" max="5394" width="6.125" customWidth="1"/>
    <col min="5395" max="5396" width="3.625" customWidth="1"/>
    <col min="5397" max="5398" width="6.125" customWidth="1"/>
    <col min="5399" max="5399" width="6" customWidth="1"/>
    <col min="5400" max="5400" width="7.5" customWidth="1"/>
    <col min="5401" max="5401" width="1.125" customWidth="1"/>
    <col min="5402" max="5402" width="6.125" customWidth="1"/>
    <col min="5403" max="5403" width="3.125" customWidth="1"/>
    <col min="5404" max="5404" width="6.125" customWidth="1"/>
    <col min="5405" max="5405" width="8.625" customWidth="1"/>
    <col min="5406" max="5406" width="50.125" customWidth="1"/>
    <col min="5407" max="5407" width="2.625" customWidth="1"/>
    <col min="5408" max="5408" width="8.5" customWidth="1"/>
    <col min="5639" max="5639" width="8.5" customWidth="1"/>
    <col min="5640" max="5640" width="2.5" customWidth="1"/>
    <col min="5641" max="5641" width="50" customWidth="1"/>
    <col min="5642" max="5642" width="8.625" customWidth="1"/>
    <col min="5643" max="5643" width="6.125" customWidth="1"/>
    <col min="5644" max="5644" width="3.125" customWidth="1"/>
    <col min="5645" max="5645" width="6.125" customWidth="1"/>
    <col min="5646" max="5646" width="1.125" customWidth="1"/>
    <col min="5647" max="5647" width="7.5" customWidth="1"/>
    <col min="5648" max="5648" width="5.125" customWidth="1"/>
    <col min="5649" max="5650" width="6.125" customWidth="1"/>
    <col min="5651" max="5652" width="3.625" customWidth="1"/>
    <col min="5653" max="5654" width="6.125" customWidth="1"/>
    <col min="5655" max="5655" width="6" customWidth="1"/>
    <col min="5656" max="5656" width="7.5" customWidth="1"/>
    <col min="5657" max="5657" width="1.125" customWidth="1"/>
    <col min="5658" max="5658" width="6.125" customWidth="1"/>
    <col min="5659" max="5659" width="3.125" customWidth="1"/>
    <col min="5660" max="5660" width="6.125" customWidth="1"/>
    <col min="5661" max="5661" width="8.625" customWidth="1"/>
    <col min="5662" max="5662" width="50.125" customWidth="1"/>
    <col min="5663" max="5663" width="2.625" customWidth="1"/>
    <col min="5664" max="5664" width="8.5" customWidth="1"/>
    <col min="5895" max="5895" width="8.5" customWidth="1"/>
    <col min="5896" max="5896" width="2.5" customWidth="1"/>
    <col min="5897" max="5897" width="50" customWidth="1"/>
    <col min="5898" max="5898" width="8.625" customWidth="1"/>
    <col min="5899" max="5899" width="6.125" customWidth="1"/>
    <col min="5900" max="5900" width="3.125" customWidth="1"/>
    <col min="5901" max="5901" width="6.125" customWidth="1"/>
    <col min="5902" max="5902" width="1.125" customWidth="1"/>
    <col min="5903" max="5903" width="7.5" customWidth="1"/>
    <col min="5904" max="5904" width="5.125" customWidth="1"/>
    <col min="5905" max="5906" width="6.125" customWidth="1"/>
    <col min="5907" max="5908" width="3.625" customWidth="1"/>
    <col min="5909" max="5910" width="6.125" customWidth="1"/>
    <col min="5911" max="5911" width="6" customWidth="1"/>
    <col min="5912" max="5912" width="7.5" customWidth="1"/>
    <col min="5913" max="5913" width="1.125" customWidth="1"/>
    <col min="5914" max="5914" width="6.125" customWidth="1"/>
    <col min="5915" max="5915" width="3.125" customWidth="1"/>
    <col min="5916" max="5916" width="6.125" customWidth="1"/>
    <col min="5917" max="5917" width="8.625" customWidth="1"/>
    <col min="5918" max="5918" width="50.125" customWidth="1"/>
    <col min="5919" max="5919" width="2.625" customWidth="1"/>
    <col min="5920" max="5920" width="8.5" customWidth="1"/>
    <col min="6151" max="6151" width="8.5" customWidth="1"/>
    <col min="6152" max="6152" width="2.5" customWidth="1"/>
    <col min="6153" max="6153" width="50" customWidth="1"/>
    <col min="6154" max="6154" width="8.625" customWidth="1"/>
    <col min="6155" max="6155" width="6.125" customWidth="1"/>
    <col min="6156" max="6156" width="3.125" customWidth="1"/>
    <col min="6157" max="6157" width="6.125" customWidth="1"/>
    <col min="6158" max="6158" width="1.125" customWidth="1"/>
    <col min="6159" max="6159" width="7.5" customWidth="1"/>
    <col min="6160" max="6160" width="5.125" customWidth="1"/>
    <col min="6161" max="6162" width="6.125" customWidth="1"/>
    <col min="6163" max="6164" width="3.625" customWidth="1"/>
    <col min="6165" max="6166" width="6.125" customWidth="1"/>
    <col min="6167" max="6167" width="6" customWidth="1"/>
    <col min="6168" max="6168" width="7.5" customWidth="1"/>
    <col min="6169" max="6169" width="1.125" customWidth="1"/>
    <col min="6170" max="6170" width="6.125" customWidth="1"/>
    <col min="6171" max="6171" width="3.125" customWidth="1"/>
    <col min="6172" max="6172" width="6.125" customWidth="1"/>
    <col min="6173" max="6173" width="8.625" customWidth="1"/>
    <col min="6174" max="6174" width="50.125" customWidth="1"/>
    <col min="6175" max="6175" width="2.625" customWidth="1"/>
    <col min="6176" max="6176" width="8.5" customWidth="1"/>
    <col min="6407" max="6407" width="8.5" customWidth="1"/>
    <col min="6408" max="6408" width="2.5" customWidth="1"/>
    <col min="6409" max="6409" width="50" customWidth="1"/>
    <col min="6410" max="6410" width="8.625" customWidth="1"/>
    <col min="6411" max="6411" width="6.125" customWidth="1"/>
    <col min="6412" max="6412" width="3.125" customWidth="1"/>
    <col min="6413" max="6413" width="6.125" customWidth="1"/>
    <col min="6414" max="6414" width="1.125" customWidth="1"/>
    <col min="6415" max="6415" width="7.5" customWidth="1"/>
    <col min="6416" max="6416" width="5.125" customWidth="1"/>
    <col min="6417" max="6418" width="6.125" customWidth="1"/>
    <col min="6419" max="6420" width="3.625" customWidth="1"/>
    <col min="6421" max="6422" width="6.125" customWidth="1"/>
    <col min="6423" max="6423" width="6" customWidth="1"/>
    <col min="6424" max="6424" width="7.5" customWidth="1"/>
    <col min="6425" max="6425" width="1.125" customWidth="1"/>
    <col min="6426" max="6426" width="6.125" customWidth="1"/>
    <col min="6427" max="6427" width="3.125" customWidth="1"/>
    <col min="6428" max="6428" width="6.125" customWidth="1"/>
    <col min="6429" max="6429" width="8.625" customWidth="1"/>
    <col min="6430" max="6430" width="50.125" customWidth="1"/>
    <col min="6431" max="6431" width="2.625" customWidth="1"/>
    <col min="6432" max="6432" width="8.5" customWidth="1"/>
    <col min="6663" max="6663" width="8.5" customWidth="1"/>
    <col min="6664" max="6664" width="2.5" customWidth="1"/>
    <col min="6665" max="6665" width="50" customWidth="1"/>
    <col min="6666" max="6666" width="8.625" customWidth="1"/>
    <col min="6667" max="6667" width="6.125" customWidth="1"/>
    <col min="6668" max="6668" width="3.125" customWidth="1"/>
    <col min="6669" max="6669" width="6.125" customWidth="1"/>
    <col min="6670" max="6670" width="1.125" customWidth="1"/>
    <col min="6671" max="6671" width="7.5" customWidth="1"/>
    <col min="6672" max="6672" width="5.125" customWidth="1"/>
    <col min="6673" max="6674" width="6.125" customWidth="1"/>
    <col min="6675" max="6676" width="3.625" customWidth="1"/>
    <col min="6677" max="6678" width="6.125" customWidth="1"/>
    <col min="6679" max="6679" width="6" customWidth="1"/>
    <col min="6680" max="6680" width="7.5" customWidth="1"/>
    <col min="6681" max="6681" width="1.125" customWidth="1"/>
    <col min="6682" max="6682" width="6.125" customWidth="1"/>
    <col min="6683" max="6683" width="3.125" customWidth="1"/>
    <col min="6684" max="6684" width="6.125" customWidth="1"/>
    <col min="6685" max="6685" width="8.625" customWidth="1"/>
    <col min="6686" max="6686" width="50.125" customWidth="1"/>
    <col min="6687" max="6687" width="2.625" customWidth="1"/>
    <col min="6688" max="6688" width="8.5" customWidth="1"/>
    <col min="6919" max="6919" width="8.5" customWidth="1"/>
    <col min="6920" max="6920" width="2.5" customWidth="1"/>
    <col min="6921" max="6921" width="50" customWidth="1"/>
    <col min="6922" max="6922" width="8.625" customWidth="1"/>
    <col min="6923" max="6923" width="6.125" customWidth="1"/>
    <col min="6924" max="6924" width="3.125" customWidth="1"/>
    <col min="6925" max="6925" width="6.125" customWidth="1"/>
    <col min="6926" max="6926" width="1.125" customWidth="1"/>
    <col min="6927" max="6927" width="7.5" customWidth="1"/>
    <col min="6928" max="6928" width="5.125" customWidth="1"/>
    <col min="6929" max="6930" width="6.125" customWidth="1"/>
    <col min="6931" max="6932" width="3.625" customWidth="1"/>
    <col min="6933" max="6934" width="6.125" customWidth="1"/>
    <col min="6935" max="6935" width="6" customWidth="1"/>
    <col min="6936" max="6936" width="7.5" customWidth="1"/>
    <col min="6937" max="6937" width="1.125" customWidth="1"/>
    <col min="6938" max="6938" width="6.125" customWidth="1"/>
    <col min="6939" max="6939" width="3.125" customWidth="1"/>
    <col min="6940" max="6940" width="6.125" customWidth="1"/>
    <col min="6941" max="6941" width="8.625" customWidth="1"/>
    <col min="6942" max="6942" width="50.125" customWidth="1"/>
    <col min="6943" max="6943" width="2.625" customWidth="1"/>
    <col min="6944" max="6944" width="8.5" customWidth="1"/>
    <col min="7175" max="7175" width="8.5" customWidth="1"/>
    <col min="7176" max="7176" width="2.5" customWidth="1"/>
    <col min="7177" max="7177" width="50" customWidth="1"/>
    <col min="7178" max="7178" width="8.625" customWidth="1"/>
    <col min="7179" max="7179" width="6.125" customWidth="1"/>
    <col min="7180" max="7180" width="3.125" customWidth="1"/>
    <col min="7181" max="7181" width="6.125" customWidth="1"/>
    <col min="7182" max="7182" width="1.125" customWidth="1"/>
    <col min="7183" max="7183" width="7.5" customWidth="1"/>
    <col min="7184" max="7184" width="5.125" customWidth="1"/>
    <col min="7185" max="7186" width="6.125" customWidth="1"/>
    <col min="7187" max="7188" width="3.625" customWidth="1"/>
    <col min="7189" max="7190" width="6.125" customWidth="1"/>
    <col min="7191" max="7191" width="6" customWidth="1"/>
    <col min="7192" max="7192" width="7.5" customWidth="1"/>
    <col min="7193" max="7193" width="1.125" customWidth="1"/>
    <col min="7194" max="7194" width="6.125" customWidth="1"/>
    <col min="7195" max="7195" width="3.125" customWidth="1"/>
    <col min="7196" max="7196" width="6.125" customWidth="1"/>
    <col min="7197" max="7197" width="8.625" customWidth="1"/>
    <col min="7198" max="7198" width="50.125" customWidth="1"/>
    <col min="7199" max="7199" width="2.625" customWidth="1"/>
    <col min="7200" max="7200" width="8.5" customWidth="1"/>
    <col min="7431" max="7431" width="8.5" customWidth="1"/>
    <col min="7432" max="7432" width="2.5" customWidth="1"/>
    <col min="7433" max="7433" width="50" customWidth="1"/>
    <col min="7434" max="7434" width="8.625" customWidth="1"/>
    <col min="7435" max="7435" width="6.125" customWidth="1"/>
    <col min="7436" max="7436" width="3.125" customWidth="1"/>
    <col min="7437" max="7437" width="6.125" customWidth="1"/>
    <col min="7438" max="7438" width="1.125" customWidth="1"/>
    <col min="7439" max="7439" width="7.5" customWidth="1"/>
    <col min="7440" max="7440" width="5.125" customWidth="1"/>
    <col min="7441" max="7442" width="6.125" customWidth="1"/>
    <col min="7443" max="7444" width="3.625" customWidth="1"/>
    <col min="7445" max="7446" width="6.125" customWidth="1"/>
    <col min="7447" max="7447" width="6" customWidth="1"/>
    <col min="7448" max="7448" width="7.5" customWidth="1"/>
    <col min="7449" max="7449" width="1.125" customWidth="1"/>
    <col min="7450" max="7450" width="6.125" customWidth="1"/>
    <col min="7451" max="7451" width="3.125" customWidth="1"/>
    <col min="7452" max="7452" width="6.125" customWidth="1"/>
    <col min="7453" max="7453" width="8.625" customWidth="1"/>
    <col min="7454" max="7454" width="50.125" customWidth="1"/>
    <col min="7455" max="7455" width="2.625" customWidth="1"/>
    <col min="7456" max="7456" width="8.5" customWidth="1"/>
    <col min="7687" max="7687" width="8.5" customWidth="1"/>
    <col min="7688" max="7688" width="2.5" customWidth="1"/>
    <col min="7689" max="7689" width="50" customWidth="1"/>
    <col min="7690" max="7690" width="8.625" customWidth="1"/>
    <col min="7691" max="7691" width="6.125" customWidth="1"/>
    <col min="7692" max="7692" width="3.125" customWidth="1"/>
    <col min="7693" max="7693" width="6.125" customWidth="1"/>
    <col min="7694" max="7694" width="1.125" customWidth="1"/>
    <col min="7695" max="7695" width="7.5" customWidth="1"/>
    <col min="7696" max="7696" width="5.125" customWidth="1"/>
    <col min="7697" max="7698" width="6.125" customWidth="1"/>
    <col min="7699" max="7700" width="3.625" customWidth="1"/>
    <col min="7701" max="7702" width="6.125" customWidth="1"/>
    <col min="7703" max="7703" width="6" customWidth="1"/>
    <col min="7704" max="7704" width="7.5" customWidth="1"/>
    <col min="7705" max="7705" width="1.125" customWidth="1"/>
    <col min="7706" max="7706" width="6.125" customWidth="1"/>
    <col min="7707" max="7707" width="3.125" customWidth="1"/>
    <col min="7708" max="7708" width="6.125" customWidth="1"/>
    <col min="7709" max="7709" width="8.625" customWidth="1"/>
    <col min="7710" max="7710" width="50.125" customWidth="1"/>
    <col min="7711" max="7711" width="2.625" customWidth="1"/>
    <col min="7712" max="7712" width="8.5" customWidth="1"/>
    <col min="7943" max="7943" width="8.5" customWidth="1"/>
    <col min="7944" max="7944" width="2.5" customWidth="1"/>
    <col min="7945" max="7945" width="50" customWidth="1"/>
    <col min="7946" max="7946" width="8.625" customWidth="1"/>
    <col min="7947" max="7947" width="6.125" customWidth="1"/>
    <col min="7948" max="7948" width="3.125" customWidth="1"/>
    <col min="7949" max="7949" width="6.125" customWidth="1"/>
    <col min="7950" max="7950" width="1.125" customWidth="1"/>
    <col min="7951" max="7951" width="7.5" customWidth="1"/>
    <col min="7952" max="7952" width="5.125" customWidth="1"/>
    <col min="7953" max="7954" width="6.125" customWidth="1"/>
    <col min="7955" max="7956" width="3.625" customWidth="1"/>
    <col min="7957" max="7958" width="6.125" customWidth="1"/>
    <col min="7959" max="7959" width="6" customWidth="1"/>
    <col min="7960" max="7960" width="7.5" customWidth="1"/>
    <col min="7961" max="7961" width="1.125" customWidth="1"/>
    <col min="7962" max="7962" width="6.125" customWidth="1"/>
    <col min="7963" max="7963" width="3.125" customWidth="1"/>
    <col min="7964" max="7964" width="6.125" customWidth="1"/>
    <col min="7965" max="7965" width="8.625" customWidth="1"/>
    <col min="7966" max="7966" width="50.125" customWidth="1"/>
    <col min="7967" max="7967" width="2.625" customWidth="1"/>
    <col min="7968" max="7968" width="8.5" customWidth="1"/>
    <col min="8199" max="8199" width="8.5" customWidth="1"/>
    <col min="8200" max="8200" width="2.5" customWidth="1"/>
    <col min="8201" max="8201" width="50" customWidth="1"/>
    <col min="8202" max="8202" width="8.625" customWidth="1"/>
    <col min="8203" max="8203" width="6.125" customWidth="1"/>
    <col min="8204" max="8204" width="3.125" customWidth="1"/>
    <col min="8205" max="8205" width="6.125" customWidth="1"/>
    <col min="8206" max="8206" width="1.125" customWidth="1"/>
    <col min="8207" max="8207" width="7.5" customWidth="1"/>
    <col min="8208" max="8208" width="5.125" customWidth="1"/>
    <col min="8209" max="8210" width="6.125" customWidth="1"/>
    <col min="8211" max="8212" width="3.625" customWidth="1"/>
    <col min="8213" max="8214" width="6.125" customWidth="1"/>
    <col min="8215" max="8215" width="6" customWidth="1"/>
    <col min="8216" max="8216" width="7.5" customWidth="1"/>
    <col min="8217" max="8217" width="1.125" customWidth="1"/>
    <col min="8218" max="8218" width="6.125" customWidth="1"/>
    <col min="8219" max="8219" width="3.125" customWidth="1"/>
    <col min="8220" max="8220" width="6.125" customWidth="1"/>
    <col min="8221" max="8221" width="8.625" customWidth="1"/>
    <col min="8222" max="8222" width="50.125" customWidth="1"/>
    <col min="8223" max="8223" width="2.625" customWidth="1"/>
    <col min="8224" max="8224" width="8.5" customWidth="1"/>
    <col min="8455" max="8455" width="8.5" customWidth="1"/>
    <col min="8456" max="8456" width="2.5" customWidth="1"/>
    <col min="8457" max="8457" width="50" customWidth="1"/>
    <col min="8458" max="8458" width="8.625" customWidth="1"/>
    <col min="8459" max="8459" width="6.125" customWidth="1"/>
    <col min="8460" max="8460" width="3.125" customWidth="1"/>
    <col min="8461" max="8461" width="6.125" customWidth="1"/>
    <col min="8462" max="8462" width="1.125" customWidth="1"/>
    <col min="8463" max="8463" width="7.5" customWidth="1"/>
    <col min="8464" max="8464" width="5.125" customWidth="1"/>
    <col min="8465" max="8466" width="6.125" customWidth="1"/>
    <col min="8467" max="8468" width="3.625" customWidth="1"/>
    <col min="8469" max="8470" width="6.125" customWidth="1"/>
    <col min="8471" max="8471" width="6" customWidth="1"/>
    <col min="8472" max="8472" width="7.5" customWidth="1"/>
    <col min="8473" max="8473" width="1.125" customWidth="1"/>
    <col min="8474" max="8474" width="6.125" customWidth="1"/>
    <col min="8475" max="8475" width="3.125" customWidth="1"/>
    <col min="8476" max="8476" width="6.125" customWidth="1"/>
    <col min="8477" max="8477" width="8.625" customWidth="1"/>
    <col min="8478" max="8478" width="50.125" customWidth="1"/>
    <col min="8479" max="8479" width="2.625" customWidth="1"/>
    <col min="8480" max="8480" width="8.5" customWidth="1"/>
    <col min="8711" max="8711" width="8.5" customWidth="1"/>
    <col min="8712" max="8712" width="2.5" customWidth="1"/>
    <col min="8713" max="8713" width="50" customWidth="1"/>
    <col min="8714" max="8714" width="8.625" customWidth="1"/>
    <col min="8715" max="8715" width="6.125" customWidth="1"/>
    <col min="8716" max="8716" width="3.125" customWidth="1"/>
    <col min="8717" max="8717" width="6.125" customWidth="1"/>
    <col min="8718" max="8718" width="1.125" customWidth="1"/>
    <col min="8719" max="8719" width="7.5" customWidth="1"/>
    <col min="8720" max="8720" width="5.125" customWidth="1"/>
    <col min="8721" max="8722" width="6.125" customWidth="1"/>
    <col min="8723" max="8724" width="3.625" customWidth="1"/>
    <col min="8725" max="8726" width="6.125" customWidth="1"/>
    <col min="8727" max="8727" width="6" customWidth="1"/>
    <col min="8728" max="8728" width="7.5" customWidth="1"/>
    <col min="8729" max="8729" width="1.125" customWidth="1"/>
    <col min="8730" max="8730" width="6.125" customWidth="1"/>
    <col min="8731" max="8731" width="3.125" customWidth="1"/>
    <col min="8732" max="8732" width="6.125" customWidth="1"/>
    <col min="8733" max="8733" width="8.625" customWidth="1"/>
    <col min="8734" max="8734" width="50.125" customWidth="1"/>
    <col min="8735" max="8735" width="2.625" customWidth="1"/>
    <col min="8736" max="8736" width="8.5" customWidth="1"/>
    <col min="8967" max="8967" width="8.5" customWidth="1"/>
    <col min="8968" max="8968" width="2.5" customWidth="1"/>
    <col min="8969" max="8969" width="50" customWidth="1"/>
    <col min="8970" max="8970" width="8.625" customWidth="1"/>
    <col min="8971" max="8971" width="6.125" customWidth="1"/>
    <col min="8972" max="8972" width="3.125" customWidth="1"/>
    <col min="8973" max="8973" width="6.125" customWidth="1"/>
    <col min="8974" max="8974" width="1.125" customWidth="1"/>
    <col min="8975" max="8975" width="7.5" customWidth="1"/>
    <col min="8976" max="8976" width="5.125" customWidth="1"/>
    <col min="8977" max="8978" width="6.125" customWidth="1"/>
    <col min="8979" max="8980" width="3.625" customWidth="1"/>
    <col min="8981" max="8982" width="6.125" customWidth="1"/>
    <col min="8983" max="8983" width="6" customWidth="1"/>
    <col min="8984" max="8984" width="7.5" customWidth="1"/>
    <col min="8985" max="8985" width="1.125" customWidth="1"/>
    <col min="8986" max="8986" width="6.125" customWidth="1"/>
    <col min="8987" max="8987" width="3.125" customWidth="1"/>
    <col min="8988" max="8988" width="6.125" customWidth="1"/>
    <col min="8989" max="8989" width="8.625" customWidth="1"/>
    <col min="8990" max="8990" width="50.125" customWidth="1"/>
    <col min="8991" max="8991" width="2.625" customWidth="1"/>
    <col min="8992" max="8992" width="8.5" customWidth="1"/>
    <col min="9223" max="9223" width="8.5" customWidth="1"/>
    <col min="9224" max="9224" width="2.5" customWidth="1"/>
    <col min="9225" max="9225" width="50" customWidth="1"/>
    <col min="9226" max="9226" width="8.625" customWidth="1"/>
    <col min="9227" max="9227" width="6.125" customWidth="1"/>
    <col min="9228" max="9228" width="3.125" customWidth="1"/>
    <col min="9229" max="9229" width="6.125" customWidth="1"/>
    <col min="9230" max="9230" width="1.125" customWidth="1"/>
    <col min="9231" max="9231" width="7.5" customWidth="1"/>
    <col min="9232" max="9232" width="5.125" customWidth="1"/>
    <col min="9233" max="9234" width="6.125" customWidth="1"/>
    <col min="9235" max="9236" width="3.625" customWidth="1"/>
    <col min="9237" max="9238" width="6.125" customWidth="1"/>
    <col min="9239" max="9239" width="6" customWidth="1"/>
    <col min="9240" max="9240" width="7.5" customWidth="1"/>
    <col min="9241" max="9241" width="1.125" customWidth="1"/>
    <col min="9242" max="9242" width="6.125" customWidth="1"/>
    <col min="9243" max="9243" width="3.125" customWidth="1"/>
    <col min="9244" max="9244" width="6.125" customWidth="1"/>
    <col min="9245" max="9245" width="8.625" customWidth="1"/>
    <col min="9246" max="9246" width="50.125" customWidth="1"/>
    <col min="9247" max="9247" width="2.625" customWidth="1"/>
    <col min="9248" max="9248" width="8.5" customWidth="1"/>
    <col min="9479" max="9479" width="8.5" customWidth="1"/>
    <col min="9480" max="9480" width="2.5" customWidth="1"/>
    <col min="9481" max="9481" width="50" customWidth="1"/>
    <col min="9482" max="9482" width="8.625" customWidth="1"/>
    <col min="9483" max="9483" width="6.125" customWidth="1"/>
    <col min="9484" max="9484" width="3.125" customWidth="1"/>
    <col min="9485" max="9485" width="6.125" customWidth="1"/>
    <col min="9486" max="9486" width="1.125" customWidth="1"/>
    <col min="9487" max="9487" width="7.5" customWidth="1"/>
    <col min="9488" max="9488" width="5.125" customWidth="1"/>
    <col min="9489" max="9490" width="6.125" customWidth="1"/>
    <col min="9491" max="9492" width="3.625" customWidth="1"/>
    <col min="9493" max="9494" width="6.125" customWidth="1"/>
    <col min="9495" max="9495" width="6" customWidth="1"/>
    <col min="9496" max="9496" width="7.5" customWidth="1"/>
    <col min="9497" max="9497" width="1.125" customWidth="1"/>
    <col min="9498" max="9498" width="6.125" customWidth="1"/>
    <col min="9499" max="9499" width="3.125" customWidth="1"/>
    <col min="9500" max="9500" width="6.125" customWidth="1"/>
    <col min="9501" max="9501" width="8.625" customWidth="1"/>
    <col min="9502" max="9502" width="50.125" customWidth="1"/>
    <col min="9503" max="9503" width="2.625" customWidth="1"/>
    <col min="9504" max="9504" width="8.5" customWidth="1"/>
    <col min="9735" max="9735" width="8.5" customWidth="1"/>
    <col min="9736" max="9736" width="2.5" customWidth="1"/>
    <col min="9737" max="9737" width="50" customWidth="1"/>
    <col min="9738" max="9738" width="8.625" customWidth="1"/>
    <col min="9739" max="9739" width="6.125" customWidth="1"/>
    <col min="9740" max="9740" width="3.125" customWidth="1"/>
    <col min="9741" max="9741" width="6.125" customWidth="1"/>
    <col min="9742" max="9742" width="1.125" customWidth="1"/>
    <col min="9743" max="9743" width="7.5" customWidth="1"/>
    <col min="9744" max="9744" width="5.125" customWidth="1"/>
    <col min="9745" max="9746" width="6.125" customWidth="1"/>
    <col min="9747" max="9748" width="3.625" customWidth="1"/>
    <col min="9749" max="9750" width="6.125" customWidth="1"/>
    <col min="9751" max="9751" width="6" customWidth="1"/>
    <col min="9752" max="9752" width="7.5" customWidth="1"/>
    <col min="9753" max="9753" width="1.125" customWidth="1"/>
    <col min="9754" max="9754" width="6.125" customWidth="1"/>
    <col min="9755" max="9755" width="3.125" customWidth="1"/>
    <col min="9756" max="9756" width="6.125" customWidth="1"/>
    <col min="9757" max="9757" width="8.625" customWidth="1"/>
    <col min="9758" max="9758" width="50.125" customWidth="1"/>
    <col min="9759" max="9759" width="2.625" customWidth="1"/>
    <col min="9760" max="9760" width="8.5" customWidth="1"/>
    <col min="9991" max="9991" width="8.5" customWidth="1"/>
    <col min="9992" max="9992" width="2.5" customWidth="1"/>
    <col min="9993" max="9993" width="50" customWidth="1"/>
    <col min="9994" max="9994" width="8.625" customWidth="1"/>
    <col min="9995" max="9995" width="6.125" customWidth="1"/>
    <col min="9996" max="9996" width="3.125" customWidth="1"/>
    <col min="9997" max="9997" width="6.125" customWidth="1"/>
    <col min="9998" max="9998" width="1.125" customWidth="1"/>
    <col min="9999" max="9999" width="7.5" customWidth="1"/>
    <col min="10000" max="10000" width="5.125" customWidth="1"/>
    <col min="10001" max="10002" width="6.125" customWidth="1"/>
    <col min="10003" max="10004" width="3.625" customWidth="1"/>
    <col min="10005" max="10006" width="6.125" customWidth="1"/>
    <col min="10007" max="10007" width="6" customWidth="1"/>
    <col min="10008" max="10008" width="7.5" customWidth="1"/>
    <col min="10009" max="10009" width="1.125" customWidth="1"/>
    <col min="10010" max="10010" width="6.125" customWidth="1"/>
    <col min="10011" max="10011" width="3.125" customWidth="1"/>
    <col min="10012" max="10012" width="6.125" customWidth="1"/>
    <col min="10013" max="10013" width="8.625" customWidth="1"/>
    <col min="10014" max="10014" width="50.125" customWidth="1"/>
    <col min="10015" max="10015" width="2.625" customWidth="1"/>
    <col min="10016" max="10016" width="8.5" customWidth="1"/>
    <col min="10247" max="10247" width="8.5" customWidth="1"/>
    <col min="10248" max="10248" width="2.5" customWidth="1"/>
    <col min="10249" max="10249" width="50" customWidth="1"/>
    <col min="10250" max="10250" width="8.625" customWidth="1"/>
    <col min="10251" max="10251" width="6.125" customWidth="1"/>
    <col min="10252" max="10252" width="3.125" customWidth="1"/>
    <col min="10253" max="10253" width="6.125" customWidth="1"/>
    <col min="10254" max="10254" width="1.125" customWidth="1"/>
    <col min="10255" max="10255" width="7.5" customWidth="1"/>
    <col min="10256" max="10256" width="5.125" customWidth="1"/>
    <col min="10257" max="10258" width="6.125" customWidth="1"/>
    <col min="10259" max="10260" width="3.625" customWidth="1"/>
    <col min="10261" max="10262" width="6.125" customWidth="1"/>
    <col min="10263" max="10263" width="6" customWidth="1"/>
    <col min="10264" max="10264" width="7.5" customWidth="1"/>
    <col min="10265" max="10265" width="1.125" customWidth="1"/>
    <col min="10266" max="10266" width="6.125" customWidth="1"/>
    <col min="10267" max="10267" width="3.125" customWidth="1"/>
    <col min="10268" max="10268" width="6.125" customWidth="1"/>
    <col min="10269" max="10269" width="8.625" customWidth="1"/>
    <col min="10270" max="10270" width="50.125" customWidth="1"/>
    <col min="10271" max="10271" width="2.625" customWidth="1"/>
    <col min="10272" max="10272" width="8.5" customWidth="1"/>
    <col min="10503" max="10503" width="8.5" customWidth="1"/>
    <col min="10504" max="10504" width="2.5" customWidth="1"/>
    <col min="10505" max="10505" width="50" customWidth="1"/>
    <col min="10506" max="10506" width="8.625" customWidth="1"/>
    <col min="10507" max="10507" width="6.125" customWidth="1"/>
    <col min="10508" max="10508" width="3.125" customWidth="1"/>
    <col min="10509" max="10509" width="6.125" customWidth="1"/>
    <col min="10510" max="10510" width="1.125" customWidth="1"/>
    <col min="10511" max="10511" width="7.5" customWidth="1"/>
    <col min="10512" max="10512" width="5.125" customWidth="1"/>
    <col min="10513" max="10514" width="6.125" customWidth="1"/>
    <col min="10515" max="10516" width="3.625" customWidth="1"/>
    <col min="10517" max="10518" width="6.125" customWidth="1"/>
    <col min="10519" max="10519" width="6" customWidth="1"/>
    <col min="10520" max="10520" width="7.5" customWidth="1"/>
    <col min="10521" max="10521" width="1.125" customWidth="1"/>
    <col min="10522" max="10522" width="6.125" customWidth="1"/>
    <col min="10523" max="10523" width="3.125" customWidth="1"/>
    <col min="10524" max="10524" width="6.125" customWidth="1"/>
    <col min="10525" max="10525" width="8.625" customWidth="1"/>
    <col min="10526" max="10526" width="50.125" customWidth="1"/>
    <col min="10527" max="10527" width="2.625" customWidth="1"/>
    <col min="10528" max="10528" width="8.5" customWidth="1"/>
    <col min="10759" max="10759" width="8.5" customWidth="1"/>
    <col min="10760" max="10760" width="2.5" customWidth="1"/>
    <col min="10761" max="10761" width="50" customWidth="1"/>
    <col min="10762" max="10762" width="8.625" customWidth="1"/>
    <col min="10763" max="10763" width="6.125" customWidth="1"/>
    <col min="10764" max="10764" width="3.125" customWidth="1"/>
    <col min="10765" max="10765" width="6.125" customWidth="1"/>
    <col min="10766" max="10766" width="1.125" customWidth="1"/>
    <col min="10767" max="10767" width="7.5" customWidth="1"/>
    <col min="10768" max="10768" width="5.125" customWidth="1"/>
    <col min="10769" max="10770" width="6.125" customWidth="1"/>
    <col min="10771" max="10772" width="3.625" customWidth="1"/>
    <col min="10773" max="10774" width="6.125" customWidth="1"/>
    <col min="10775" max="10775" width="6" customWidth="1"/>
    <col min="10776" max="10776" width="7.5" customWidth="1"/>
    <col min="10777" max="10777" width="1.125" customWidth="1"/>
    <col min="10778" max="10778" width="6.125" customWidth="1"/>
    <col min="10779" max="10779" width="3.125" customWidth="1"/>
    <col min="10780" max="10780" width="6.125" customWidth="1"/>
    <col min="10781" max="10781" width="8.625" customWidth="1"/>
    <col min="10782" max="10782" width="50.125" customWidth="1"/>
    <col min="10783" max="10783" width="2.625" customWidth="1"/>
    <col min="10784" max="10784" width="8.5" customWidth="1"/>
    <col min="11015" max="11015" width="8.5" customWidth="1"/>
    <col min="11016" max="11016" width="2.5" customWidth="1"/>
    <col min="11017" max="11017" width="50" customWidth="1"/>
    <col min="11018" max="11018" width="8.625" customWidth="1"/>
    <col min="11019" max="11019" width="6.125" customWidth="1"/>
    <col min="11020" max="11020" width="3.125" customWidth="1"/>
    <col min="11021" max="11021" width="6.125" customWidth="1"/>
    <col min="11022" max="11022" width="1.125" customWidth="1"/>
    <col min="11023" max="11023" width="7.5" customWidth="1"/>
    <col min="11024" max="11024" width="5.125" customWidth="1"/>
    <col min="11025" max="11026" width="6.125" customWidth="1"/>
    <col min="11027" max="11028" width="3.625" customWidth="1"/>
    <col min="11029" max="11030" width="6.125" customWidth="1"/>
    <col min="11031" max="11031" width="6" customWidth="1"/>
    <col min="11032" max="11032" width="7.5" customWidth="1"/>
    <col min="11033" max="11033" width="1.125" customWidth="1"/>
    <col min="11034" max="11034" width="6.125" customWidth="1"/>
    <col min="11035" max="11035" width="3.125" customWidth="1"/>
    <col min="11036" max="11036" width="6.125" customWidth="1"/>
    <col min="11037" max="11037" width="8.625" customWidth="1"/>
    <col min="11038" max="11038" width="50.125" customWidth="1"/>
    <col min="11039" max="11039" width="2.625" customWidth="1"/>
    <col min="11040" max="11040" width="8.5" customWidth="1"/>
    <col min="11271" max="11271" width="8.5" customWidth="1"/>
    <col min="11272" max="11272" width="2.5" customWidth="1"/>
    <col min="11273" max="11273" width="50" customWidth="1"/>
    <col min="11274" max="11274" width="8.625" customWidth="1"/>
    <col min="11275" max="11275" width="6.125" customWidth="1"/>
    <col min="11276" max="11276" width="3.125" customWidth="1"/>
    <col min="11277" max="11277" width="6.125" customWidth="1"/>
    <col min="11278" max="11278" width="1.125" customWidth="1"/>
    <col min="11279" max="11279" width="7.5" customWidth="1"/>
    <col min="11280" max="11280" width="5.125" customWidth="1"/>
    <col min="11281" max="11282" width="6.125" customWidth="1"/>
    <col min="11283" max="11284" width="3.625" customWidth="1"/>
    <col min="11285" max="11286" width="6.125" customWidth="1"/>
    <col min="11287" max="11287" width="6" customWidth="1"/>
    <col min="11288" max="11288" width="7.5" customWidth="1"/>
    <col min="11289" max="11289" width="1.125" customWidth="1"/>
    <col min="11290" max="11290" width="6.125" customWidth="1"/>
    <col min="11291" max="11291" width="3.125" customWidth="1"/>
    <col min="11292" max="11292" width="6.125" customWidth="1"/>
    <col min="11293" max="11293" width="8.625" customWidth="1"/>
    <col min="11294" max="11294" width="50.125" customWidth="1"/>
    <col min="11295" max="11295" width="2.625" customWidth="1"/>
    <col min="11296" max="11296" width="8.5" customWidth="1"/>
    <col min="11527" max="11527" width="8.5" customWidth="1"/>
    <col min="11528" max="11528" width="2.5" customWidth="1"/>
    <col min="11529" max="11529" width="50" customWidth="1"/>
    <col min="11530" max="11530" width="8.625" customWidth="1"/>
    <col min="11531" max="11531" width="6.125" customWidth="1"/>
    <col min="11532" max="11532" width="3.125" customWidth="1"/>
    <col min="11533" max="11533" width="6.125" customWidth="1"/>
    <col min="11534" max="11534" width="1.125" customWidth="1"/>
    <col min="11535" max="11535" width="7.5" customWidth="1"/>
    <col min="11536" max="11536" width="5.125" customWidth="1"/>
    <col min="11537" max="11538" width="6.125" customWidth="1"/>
    <col min="11539" max="11540" width="3.625" customWidth="1"/>
    <col min="11541" max="11542" width="6.125" customWidth="1"/>
    <col min="11543" max="11543" width="6" customWidth="1"/>
    <col min="11544" max="11544" width="7.5" customWidth="1"/>
    <col min="11545" max="11545" width="1.125" customWidth="1"/>
    <col min="11546" max="11546" width="6.125" customWidth="1"/>
    <col min="11547" max="11547" width="3.125" customWidth="1"/>
    <col min="11548" max="11548" width="6.125" customWidth="1"/>
    <col min="11549" max="11549" width="8.625" customWidth="1"/>
    <col min="11550" max="11550" width="50.125" customWidth="1"/>
    <col min="11551" max="11551" width="2.625" customWidth="1"/>
    <col min="11552" max="11552" width="8.5" customWidth="1"/>
    <col min="11783" max="11783" width="8.5" customWidth="1"/>
    <col min="11784" max="11784" width="2.5" customWidth="1"/>
    <col min="11785" max="11785" width="50" customWidth="1"/>
    <col min="11786" max="11786" width="8.625" customWidth="1"/>
    <col min="11787" max="11787" width="6.125" customWidth="1"/>
    <col min="11788" max="11788" width="3.125" customWidth="1"/>
    <col min="11789" max="11789" width="6.125" customWidth="1"/>
    <col min="11790" max="11790" width="1.125" customWidth="1"/>
    <col min="11791" max="11791" width="7.5" customWidth="1"/>
    <col min="11792" max="11792" width="5.125" customWidth="1"/>
    <col min="11793" max="11794" width="6.125" customWidth="1"/>
    <col min="11795" max="11796" width="3.625" customWidth="1"/>
    <col min="11797" max="11798" width="6.125" customWidth="1"/>
    <col min="11799" max="11799" width="6" customWidth="1"/>
    <col min="11800" max="11800" width="7.5" customWidth="1"/>
    <col min="11801" max="11801" width="1.125" customWidth="1"/>
    <col min="11802" max="11802" width="6.125" customWidth="1"/>
    <col min="11803" max="11803" width="3.125" customWidth="1"/>
    <col min="11804" max="11804" width="6.125" customWidth="1"/>
    <col min="11805" max="11805" width="8.625" customWidth="1"/>
    <col min="11806" max="11806" width="50.125" customWidth="1"/>
    <col min="11807" max="11807" width="2.625" customWidth="1"/>
    <col min="11808" max="11808" width="8.5" customWidth="1"/>
    <col min="12039" max="12039" width="8.5" customWidth="1"/>
    <col min="12040" max="12040" width="2.5" customWidth="1"/>
    <col min="12041" max="12041" width="50" customWidth="1"/>
    <col min="12042" max="12042" width="8.625" customWidth="1"/>
    <col min="12043" max="12043" width="6.125" customWidth="1"/>
    <col min="12044" max="12044" width="3.125" customWidth="1"/>
    <col min="12045" max="12045" width="6.125" customWidth="1"/>
    <col min="12046" max="12046" width="1.125" customWidth="1"/>
    <col min="12047" max="12047" width="7.5" customWidth="1"/>
    <col min="12048" max="12048" width="5.125" customWidth="1"/>
    <col min="12049" max="12050" width="6.125" customWidth="1"/>
    <col min="12051" max="12052" width="3.625" customWidth="1"/>
    <col min="12053" max="12054" width="6.125" customWidth="1"/>
    <col min="12055" max="12055" width="6" customWidth="1"/>
    <col min="12056" max="12056" width="7.5" customWidth="1"/>
    <col min="12057" max="12057" width="1.125" customWidth="1"/>
    <col min="12058" max="12058" width="6.125" customWidth="1"/>
    <col min="12059" max="12059" width="3.125" customWidth="1"/>
    <col min="12060" max="12060" width="6.125" customWidth="1"/>
    <col min="12061" max="12061" width="8.625" customWidth="1"/>
    <col min="12062" max="12062" width="50.125" customWidth="1"/>
    <col min="12063" max="12063" width="2.625" customWidth="1"/>
    <col min="12064" max="12064" width="8.5" customWidth="1"/>
    <col min="12295" max="12295" width="8.5" customWidth="1"/>
    <col min="12296" max="12296" width="2.5" customWidth="1"/>
    <col min="12297" max="12297" width="50" customWidth="1"/>
    <col min="12298" max="12298" width="8.625" customWidth="1"/>
    <col min="12299" max="12299" width="6.125" customWidth="1"/>
    <col min="12300" max="12300" width="3.125" customWidth="1"/>
    <col min="12301" max="12301" width="6.125" customWidth="1"/>
    <col min="12302" max="12302" width="1.125" customWidth="1"/>
    <col min="12303" max="12303" width="7.5" customWidth="1"/>
    <col min="12304" max="12304" width="5.125" customWidth="1"/>
    <col min="12305" max="12306" width="6.125" customWidth="1"/>
    <col min="12307" max="12308" width="3.625" customWidth="1"/>
    <col min="12309" max="12310" width="6.125" customWidth="1"/>
    <col min="12311" max="12311" width="6" customWidth="1"/>
    <col min="12312" max="12312" width="7.5" customWidth="1"/>
    <col min="12313" max="12313" width="1.125" customWidth="1"/>
    <col min="12314" max="12314" width="6.125" customWidth="1"/>
    <col min="12315" max="12315" width="3.125" customWidth="1"/>
    <col min="12316" max="12316" width="6.125" customWidth="1"/>
    <col min="12317" max="12317" width="8.625" customWidth="1"/>
    <col min="12318" max="12318" width="50.125" customWidth="1"/>
    <col min="12319" max="12319" width="2.625" customWidth="1"/>
    <col min="12320" max="12320" width="8.5" customWidth="1"/>
    <col min="12551" max="12551" width="8.5" customWidth="1"/>
    <col min="12552" max="12552" width="2.5" customWidth="1"/>
    <col min="12553" max="12553" width="50" customWidth="1"/>
    <col min="12554" max="12554" width="8.625" customWidth="1"/>
    <col min="12555" max="12555" width="6.125" customWidth="1"/>
    <col min="12556" max="12556" width="3.125" customWidth="1"/>
    <col min="12557" max="12557" width="6.125" customWidth="1"/>
    <col min="12558" max="12558" width="1.125" customWidth="1"/>
    <col min="12559" max="12559" width="7.5" customWidth="1"/>
    <col min="12560" max="12560" width="5.125" customWidth="1"/>
    <col min="12561" max="12562" width="6.125" customWidth="1"/>
    <col min="12563" max="12564" width="3.625" customWidth="1"/>
    <col min="12565" max="12566" width="6.125" customWidth="1"/>
    <col min="12567" max="12567" width="6" customWidth="1"/>
    <col min="12568" max="12568" width="7.5" customWidth="1"/>
    <col min="12569" max="12569" width="1.125" customWidth="1"/>
    <col min="12570" max="12570" width="6.125" customWidth="1"/>
    <col min="12571" max="12571" width="3.125" customWidth="1"/>
    <col min="12572" max="12572" width="6.125" customWidth="1"/>
    <col min="12573" max="12573" width="8.625" customWidth="1"/>
    <col min="12574" max="12574" width="50.125" customWidth="1"/>
    <col min="12575" max="12575" width="2.625" customWidth="1"/>
    <col min="12576" max="12576" width="8.5" customWidth="1"/>
    <col min="12807" max="12807" width="8.5" customWidth="1"/>
    <col min="12808" max="12808" width="2.5" customWidth="1"/>
    <col min="12809" max="12809" width="50" customWidth="1"/>
    <col min="12810" max="12810" width="8.625" customWidth="1"/>
    <col min="12811" max="12811" width="6.125" customWidth="1"/>
    <col min="12812" max="12812" width="3.125" customWidth="1"/>
    <col min="12813" max="12813" width="6.125" customWidth="1"/>
    <col min="12814" max="12814" width="1.125" customWidth="1"/>
    <col min="12815" max="12815" width="7.5" customWidth="1"/>
    <col min="12816" max="12816" width="5.125" customWidth="1"/>
    <col min="12817" max="12818" width="6.125" customWidth="1"/>
    <col min="12819" max="12820" width="3.625" customWidth="1"/>
    <col min="12821" max="12822" width="6.125" customWidth="1"/>
    <col min="12823" max="12823" width="6" customWidth="1"/>
    <col min="12824" max="12824" width="7.5" customWidth="1"/>
    <col min="12825" max="12825" width="1.125" customWidth="1"/>
    <col min="12826" max="12826" width="6.125" customWidth="1"/>
    <col min="12827" max="12827" width="3.125" customWidth="1"/>
    <col min="12828" max="12828" width="6.125" customWidth="1"/>
    <col min="12829" max="12829" width="8.625" customWidth="1"/>
    <col min="12830" max="12830" width="50.125" customWidth="1"/>
    <col min="12831" max="12831" width="2.625" customWidth="1"/>
    <col min="12832" max="12832" width="8.5" customWidth="1"/>
    <col min="13063" max="13063" width="8.5" customWidth="1"/>
    <col min="13064" max="13064" width="2.5" customWidth="1"/>
    <col min="13065" max="13065" width="50" customWidth="1"/>
    <col min="13066" max="13066" width="8.625" customWidth="1"/>
    <col min="13067" max="13067" width="6.125" customWidth="1"/>
    <col min="13068" max="13068" width="3.125" customWidth="1"/>
    <col min="13069" max="13069" width="6.125" customWidth="1"/>
    <col min="13070" max="13070" width="1.125" customWidth="1"/>
    <col min="13071" max="13071" width="7.5" customWidth="1"/>
    <col min="13072" max="13072" width="5.125" customWidth="1"/>
    <col min="13073" max="13074" width="6.125" customWidth="1"/>
    <col min="13075" max="13076" width="3.625" customWidth="1"/>
    <col min="13077" max="13078" width="6.125" customWidth="1"/>
    <col min="13079" max="13079" width="6" customWidth="1"/>
    <col min="13080" max="13080" width="7.5" customWidth="1"/>
    <col min="13081" max="13081" width="1.125" customWidth="1"/>
    <col min="13082" max="13082" width="6.125" customWidth="1"/>
    <col min="13083" max="13083" width="3.125" customWidth="1"/>
    <col min="13084" max="13084" width="6.125" customWidth="1"/>
    <col min="13085" max="13085" width="8.625" customWidth="1"/>
    <col min="13086" max="13086" width="50.125" customWidth="1"/>
    <col min="13087" max="13087" width="2.625" customWidth="1"/>
    <col min="13088" max="13088" width="8.5" customWidth="1"/>
    <col min="13319" max="13319" width="8.5" customWidth="1"/>
    <col min="13320" max="13320" width="2.5" customWidth="1"/>
    <col min="13321" max="13321" width="50" customWidth="1"/>
    <col min="13322" max="13322" width="8.625" customWidth="1"/>
    <col min="13323" max="13323" width="6.125" customWidth="1"/>
    <col min="13324" max="13324" width="3.125" customWidth="1"/>
    <col min="13325" max="13325" width="6.125" customWidth="1"/>
    <col min="13326" max="13326" width="1.125" customWidth="1"/>
    <col min="13327" max="13327" width="7.5" customWidth="1"/>
    <col min="13328" max="13328" width="5.125" customWidth="1"/>
    <col min="13329" max="13330" width="6.125" customWidth="1"/>
    <col min="13331" max="13332" width="3.625" customWidth="1"/>
    <col min="13333" max="13334" width="6.125" customWidth="1"/>
    <col min="13335" max="13335" width="6" customWidth="1"/>
    <col min="13336" max="13336" width="7.5" customWidth="1"/>
    <col min="13337" max="13337" width="1.125" customWidth="1"/>
    <col min="13338" max="13338" width="6.125" customWidth="1"/>
    <col min="13339" max="13339" width="3.125" customWidth="1"/>
    <col min="13340" max="13340" width="6.125" customWidth="1"/>
    <col min="13341" max="13341" width="8.625" customWidth="1"/>
    <col min="13342" max="13342" width="50.125" customWidth="1"/>
    <col min="13343" max="13343" width="2.625" customWidth="1"/>
    <col min="13344" max="13344" width="8.5" customWidth="1"/>
    <col min="13575" max="13575" width="8.5" customWidth="1"/>
    <col min="13576" max="13576" width="2.5" customWidth="1"/>
    <col min="13577" max="13577" width="50" customWidth="1"/>
    <col min="13578" max="13578" width="8.625" customWidth="1"/>
    <col min="13579" max="13579" width="6.125" customWidth="1"/>
    <col min="13580" max="13580" width="3.125" customWidth="1"/>
    <col min="13581" max="13581" width="6.125" customWidth="1"/>
    <col min="13582" max="13582" width="1.125" customWidth="1"/>
    <col min="13583" max="13583" width="7.5" customWidth="1"/>
    <col min="13584" max="13584" width="5.125" customWidth="1"/>
    <col min="13585" max="13586" width="6.125" customWidth="1"/>
    <col min="13587" max="13588" width="3.625" customWidth="1"/>
    <col min="13589" max="13590" width="6.125" customWidth="1"/>
    <col min="13591" max="13591" width="6" customWidth="1"/>
    <col min="13592" max="13592" width="7.5" customWidth="1"/>
    <col min="13593" max="13593" width="1.125" customWidth="1"/>
    <col min="13594" max="13594" width="6.125" customWidth="1"/>
    <col min="13595" max="13595" width="3.125" customWidth="1"/>
    <col min="13596" max="13596" width="6.125" customWidth="1"/>
    <col min="13597" max="13597" width="8.625" customWidth="1"/>
    <col min="13598" max="13598" width="50.125" customWidth="1"/>
    <col min="13599" max="13599" width="2.625" customWidth="1"/>
    <col min="13600" max="13600" width="8.5" customWidth="1"/>
    <col min="13831" max="13831" width="8.5" customWidth="1"/>
    <col min="13832" max="13832" width="2.5" customWidth="1"/>
    <col min="13833" max="13833" width="50" customWidth="1"/>
    <col min="13834" max="13834" width="8.625" customWidth="1"/>
    <col min="13835" max="13835" width="6.125" customWidth="1"/>
    <col min="13836" max="13836" width="3.125" customWidth="1"/>
    <col min="13837" max="13837" width="6.125" customWidth="1"/>
    <col min="13838" max="13838" width="1.125" customWidth="1"/>
    <col min="13839" max="13839" width="7.5" customWidth="1"/>
    <col min="13840" max="13840" width="5.125" customWidth="1"/>
    <col min="13841" max="13842" width="6.125" customWidth="1"/>
    <col min="13843" max="13844" width="3.625" customWidth="1"/>
    <col min="13845" max="13846" width="6.125" customWidth="1"/>
    <col min="13847" max="13847" width="6" customWidth="1"/>
    <col min="13848" max="13848" width="7.5" customWidth="1"/>
    <col min="13849" max="13849" width="1.125" customWidth="1"/>
    <col min="13850" max="13850" width="6.125" customWidth="1"/>
    <col min="13851" max="13851" width="3.125" customWidth="1"/>
    <col min="13852" max="13852" width="6.125" customWidth="1"/>
    <col min="13853" max="13853" width="8.625" customWidth="1"/>
    <col min="13854" max="13854" width="50.125" customWidth="1"/>
    <col min="13855" max="13855" width="2.625" customWidth="1"/>
    <col min="13856" max="13856" width="8.5" customWidth="1"/>
    <col min="14087" max="14087" width="8.5" customWidth="1"/>
    <col min="14088" max="14088" width="2.5" customWidth="1"/>
    <col min="14089" max="14089" width="50" customWidth="1"/>
    <col min="14090" max="14090" width="8.625" customWidth="1"/>
    <col min="14091" max="14091" width="6.125" customWidth="1"/>
    <col min="14092" max="14092" width="3.125" customWidth="1"/>
    <col min="14093" max="14093" width="6.125" customWidth="1"/>
    <col min="14094" max="14094" width="1.125" customWidth="1"/>
    <col min="14095" max="14095" width="7.5" customWidth="1"/>
    <col min="14096" max="14096" width="5.125" customWidth="1"/>
    <col min="14097" max="14098" width="6.125" customWidth="1"/>
    <col min="14099" max="14100" width="3.625" customWidth="1"/>
    <col min="14101" max="14102" width="6.125" customWidth="1"/>
    <col min="14103" max="14103" width="6" customWidth="1"/>
    <col min="14104" max="14104" width="7.5" customWidth="1"/>
    <col min="14105" max="14105" width="1.125" customWidth="1"/>
    <col min="14106" max="14106" width="6.125" customWidth="1"/>
    <col min="14107" max="14107" width="3.125" customWidth="1"/>
    <col min="14108" max="14108" width="6.125" customWidth="1"/>
    <col min="14109" max="14109" width="8.625" customWidth="1"/>
    <col min="14110" max="14110" width="50.125" customWidth="1"/>
    <col min="14111" max="14111" width="2.625" customWidth="1"/>
    <col min="14112" max="14112" width="8.5" customWidth="1"/>
    <col min="14343" max="14343" width="8.5" customWidth="1"/>
    <col min="14344" max="14344" width="2.5" customWidth="1"/>
    <col min="14345" max="14345" width="50" customWidth="1"/>
    <col min="14346" max="14346" width="8.625" customWidth="1"/>
    <col min="14347" max="14347" width="6.125" customWidth="1"/>
    <col min="14348" max="14348" width="3.125" customWidth="1"/>
    <col min="14349" max="14349" width="6.125" customWidth="1"/>
    <col min="14350" max="14350" width="1.125" customWidth="1"/>
    <col min="14351" max="14351" width="7.5" customWidth="1"/>
    <col min="14352" max="14352" width="5.125" customWidth="1"/>
    <col min="14353" max="14354" width="6.125" customWidth="1"/>
    <col min="14355" max="14356" width="3.625" customWidth="1"/>
    <col min="14357" max="14358" width="6.125" customWidth="1"/>
    <col min="14359" max="14359" width="6" customWidth="1"/>
    <col min="14360" max="14360" width="7.5" customWidth="1"/>
    <col min="14361" max="14361" width="1.125" customWidth="1"/>
    <col min="14362" max="14362" width="6.125" customWidth="1"/>
    <col min="14363" max="14363" width="3.125" customWidth="1"/>
    <col min="14364" max="14364" width="6.125" customWidth="1"/>
    <col min="14365" max="14365" width="8.625" customWidth="1"/>
    <col min="14366" max="14366" width="50.125" customWidth="1"/>
    <col min="14367" max="14367" width="2.625" customWidth="1"/>
    <col min="14368" max="14368" width="8.5" customWidth="1"/>
    <col min="14599" max="14599" width="8.5" customWidth="1"/>
    <col min="14600" max="14600" width="2.5" customWidth="1"/>
    <col min="14601" max="14601" width="50" customWidth="1"/>
    <col min="14602" max="14602" width="8.625" customWidth="1"/>
    <col min="14603" max="14603" width="6.125" customWidth="1"/>
    <col min="14604" max="14604" width="3.125" customWidth="1"/>
    <col min="14605" max="14605" width="6.125" customWidth="1"/>
    <col min="14606" max="14606" width="1.125" customWidth="1"/>
    <col min="14607" max="14607" width="7.5" customWidth="1"/>
    <col min="14608" max="14608" width="5.125" customWidth="1"/>
    <col min="14609" max="14610" width="6.125" customWidth="1"/>
    <col min="14611" max="14612" width="3.625" customWidth="1"/>
    <col min="14613" max="14614" width="6.125" customWidth="1"/>
    <col min="14615" max="14615" width="6" customWidth="1"/>
    <col min="14616" max="14616" width="7.5" customWidth="1"/>
    <col min="14617" max="14617" width="1.125" customWidth="1"/>
    <col min="14618" max="14618" width="6.125" customWidth="1"/>
    <col min="14619" max="14619" width="3.125" customWidth="1"/>
    <col min="14620" max="14620" width="6.125" customWidth="1"/>
    <col min="14621" max="14621" width="8.625" customWidth="1"/>
    <col min="14622" max="14622" width="50.125" customWidth="1"/>
    <col min="14623" max="14623" width="2.625" customWidth="1"/>
    <col min="14624" max="14624" width="8.5" customWidth="1"/>
    <col min="14855" max="14855" width="8.5" customWidth="1"/>
    <col min="14856" max="14856" width="2.5" customWidth="1"/>
    <col min="14857" max="14857" width="50" customWidth="1"/>
    <col min="14858" max="14858" width="8.625" customWidth="1"/>
    <col min="14859" max="14859" width="6.125" customWidth="1"/>
    <col min="14860" max="14860" width="3.125" customWidth="1"/>
    <col min="14861" max="14861" width="6.125" customWidth="1"/>
    <col min="14862" max="14862" width="1.125" customWidth="1"/>
    <col min="14863" max="14863" width="7.5" customWidth="1"/>
    <col min="14864" max="14864" width="5.125" customWidth="1"/>
    <col min="14865" max="14866" width="6.125" customWidth="1"/>
    <col min="14867" max="14868" width="3.625" customWidth="1"/>
    <col min="14869" max="14870" width="6.125" customWidth="1"/>
    <col min="14871" max="14871" width="6" customWidth="1"/>
    <col min="14872" max="14872" width="7.5" customWidth="1"/>
    <col min="14873" max="14873" width="1.125" customWidth="1"/>
    <col min="14874" max="14874" width="6.125" customWidth="1"/>
    <col min="14875" max="14875" width="3.125" customWidth="1"/>
    <col min="14876" max="14876" width="6.125" customWidth="1"/>
    <col min="14877" max="14877" width="8.625" customWidth="1"/>
    <col min="14878" max="14878" width="50.125" customWidth="1"/>
    <col min="14879" max="14879" width="2.625" customWidth="1"/>
    <col min="14880" max="14880" width="8.5" customWidth="1"/>
    <col min="15111" max="15111" width="8.5" customWidth="1"/>
    <col min="15112" max="15112" width="2.5" customWidth="1"/>
    <col min="15113" max="15113" width="50" customWidth="1"/>
    <col min="15114" max="15114" width="8.625" customWidth="1"/>
    <col min="15115" max="15115" width="6.125" customWidth="1"/>
    <col min="15116" max="15116" width="3.125" customWidth="1"/>
    <col min="15117" max="15117" width="6.125" customWidth="1"/>
    <col min="15118" max="15118" width="1.125" customWidth="1"/>
    <col min="15119" max="15119" width="7.5" customWidth="1"/>
    <col min="15120" max="15120" width="5.125" customWidth="1"/>
    <col min="15121" max="15122" width="6.125" customWidth="1"/>
    <col min="15123" max="15124" width="3.625" customWidth="1"/>
    <col min="15125" max="15126" width="6.125" customWidth="1"/>
    <col min="15127" max="15127" width="6" customWidth="1"/>
    <col min="15128" max="15128" width="7.5" customWidth="1"/>
    <col min="15129" max="15129" width="1.125" customWidth="1"/>
    <col min="15130" max="15130" width="6.125" customWidth="1"/>
    <col min="15131" max="15131" width="3.125" customWidth="1"/>
    <col min="15132" max="15132" width="6.125" customWidth="1"/>
    <col min="15133" max="15133" width="8.625" customWidth="1"/>
    <col min="15134" max="15134" width="50.125" customWidth="1"/>
    <col min="15135" max="15135" width="2.625" customWidth="1"/>
    <col min="15136" max="15136" width="8.5" customWidth="1"/>
    <col min="15367" max="15367" width="8.5" customWidth="1"/>
    <col min="15368" max="15368" width="2.5" customWidth="1"/>
    <col min="15369" max="15369" width="50" customWidth="1"/>
    <col min="15370" max="15370" width="8.625" customWidth="1"/>
    <col min="15371" max="15371" width="6.125" customWidth="1"/>
    <col min="15372" max="15372" width="3.125" customWidth="1"/>
    <col min="15373" max="15373" width="6.125" customWidth="1"/>
    <col min="15374" max="15374" width="1.125" customWidth="1"/>
    <col min="15375" max="15375" width="7.5" customWidth="1"/>
    <col min="15376" max="15376" width="5.125" customWidth="1"/>
    <col min="15377" max="15378" width="6.125" customWidth="1"/>
    <col min="15379" max="15380" width="3.625" customWidth="1"/>
    <col min="15381" max="15382" width="6.125" customWidth="1"/>
    <col min="15383" max="15383" width="6" customWidth="1"/>
    <col min="15384" max="15384" width="7.5" customWidth="1"/>
    <col min="15385" max="15385" width="1.125" customWidth="1"/>
    <col min="15386" max="15386" width="6.125" customWidth="1"/>
    <col min="15387" max="15387" width="3.125" customWidth="1"/>
    <col min="15388" max="15388" width="6.125" customWidth="1"/>
    <col min="15389" max="15389" width="8.625" customWidth="1"/>
    <col min="15390" max="15390" width="50.125" customWidth="1"/>
    <col min="15391" max="15391" width="2.625" customWidth="1"/>
    <col min="15392" max="15392" width="8.5" customWidth="1"/>
    <col min="15623" max="15623" width="8.5" customWidth="1"/>
    <col min="15624" max="15624" width="2.5" customWidth="1"/>
    <col min="15625" max="15625" width="50" customWidth="1"/>
    <col min="15626" max="15626" width="8.625" customWidth="1"/>
    <col min="15627" max="15627" width="6.125" customWidth="1"/>
    <col min="15628" max="15628" width="3.125" customWidth="1"/>
    <col min="15629" max="15629" width="6.125" customWidth="1"/>
    <col min="15630" max="15630" width="1.125" customWidth="1"/>
    <col min="15631" max="15631" width="7.5" customWidth="1"/>
    <col min="15632" max="15632" width="5.125" customWidth="1"/>
    <col min="15633" max="15634" width="6.125" customWidth="1"/>
    <col min="15635" max="15636" width="3.625" customWidth="1"/>
    <col min="15637" max="15638" width="6.125" customWidth="1"/>
    <col min="15639" max="15639" width="6" customWidth="1"/>
    <col min="15640" max="15640" width="7.5" customWidth="1"/>
    <col min="15641" max="15641" width="1.125" customWidth="1"/>
    <col min="15642" max="15642" width="6.125" customWidth="1"/>
    <col min="15643" max="15643" width="3.125" customWidth="1"/>
    <col min="15644" max="15644" width="6.125" customWidth="1"/>
    <col min="15645" max="15645" width="8.625" customWidth="1"/>
    <col min="15646" max="15646" width="50.125" customWidth="1"/>
    <col min="15647" max="15647" width="2.625" customWidth="1"/>
    <col min="15648" max="15648" width="8.5" customWidth="1"/>
    <col min="15879" max="15879" width="8.5" customWidth="1"/>
    <col min="15880" max="15880" width="2.5" customWidth="1"/>
    <col min="15881" max="15881" width="50" customWidth="1"/>
    <col min="15882" max="15882" width="8.625" customWidth="1"/>
    <col min="15883" max="15883" width="6.125" customWidth="1"/>
    <col min="15884" max="15884" width="3.125" customWidth="1"/>
    <col min="15885" max="15885" width="6.125" customWidth="1"/>
    <col min="15886" max="15886" width="1.125" customWidth="1"/>
    <col min="15887" max="15887" width="7.5" customWidth="1"/>
    <col min="15888" max="15888" width="5.125" customWidth="1"/>
    <col min="15889" max="15890" width="6.125" customWidth="1"/>
    <col min="15891" max="15892" width="3.625" customWidth="1"/>
    <col min="15893" max="15894" width="6.125" customWidth="1"/>
    <col min="15895" max="15895" width="6" customWidth="1"/>
    <col min="15896" max="15896" width="7.5" customWidth="1"/>
    <col min="15897" max="15897" width="1.125" customWidth="1"/>
    <col min="15898" max="15898" width="6.125" customWidth="1"/>
    <col min="15899" max="15899" width="3.125" customWidth="1"/>
    <col min="15900" max="15900" width="6.125" customWidth="1"/>
    <col min="15901" max="15901" width="8.625" customWidth="1"/>
    <col min="15902" max="15902" width="50.125" customWidth="1"/>
    <col min="15903" max="15903" width="2.625" customWidth="1"/>
    <col min="15904" max="15904" width="8.5" customWidth="1"/>
    <col min="16135" max="16135" width="8.5" customWidth="1"/>
    <col min="16136" max="16136" width="2.5" customWidth="1"/>
    <col min="16137" max="16137" width="50" customWidth="1"/>
    <col min="16138" max="16138" width="8.625" customWidth="1"/>
    <col min="16139" max="16139" width="6.125" customWidth="1"/>
    <col min="16140" max="16140" width="3.125" customWidth="1"/>
    <col min="16141" max="16141" width="6.125" customWidth="1"/>
    <col min="16142" max="16142" width="1.125" customWidth="1"/>
    <col min="16143" max="16143" width="7.5" customWidth="1"/>
    <col min="16144" max="16144" width="5.125" customWidth="1"/>
    <col min="16145" max="16146" width="6.125" customWidth="1"/>
    <col min="16147" max="16148" width="3.625" customWidth="1"/>
    <col min="16149" max="16150" width="6.125" customWidth="1"/>
    <col min="16151" max="16151" width="6" customWidth="1"/>
    <col min="16152" max="16152" width="7.5" customWidth="1"/>
    <col min="16153" max="16153" width="1.125" customWidth="1"/>
    <col min="16154" max="16154" width="6.125" customWidth="1"/>
    <col min="16155" max="16155" width="3.125" customWidth="1"/>
    <col min="16156" max="16156" width="6.125" customWidth="1"/>
    <col min="16157" max="16157" width="8.625" customWidth="1"/>
    <col min="16158" max="16158" width="50.125" customWidth="1"/>
    <col min="16159" max="16159" width="2.625" customWidth="1"/>
    <col min="16160" max="16160" width="8.5" customWidth="1"/>
  </cols>
  <sheetData>
    <row r="1" spans="1:44" ht="52.5" customHeight="1">
      <c r="A1" s="317" t="s">
        <v>264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</row>
    <row r="2" spans="1:44" ht="15" customHeight="1">
      <c r="A2" s="103"/>
      <c r="B2" s="268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268"/>
      <c r="AF2" s="103"/>
    </row>
    <row r="3" spans="1:44" ht="24.75" customHeight="1">
      <c r="A3" s="102"/>
      <c r="B3" s="269"/>
      <c r="C3" s="102"/>
      <c r="D3" s="27" t="s">
        <v>325</v>
      </c>
      <c r="E3" s="102"/>
      <c r="F3" s="102"/>
      <c r="G3" s="102"/>
      <c r="H3" s="102"/>
      <c r="I3" s="102"/>
      <c r="J3" s="27" t="s">
        <v>326</v>
      </c>
      <c r="K3" s="102"/>
      <c r="L3" s="102"/>
      <c r="M3" s="102"/>
      <c r="N3" s="102"/>
      <c r="O3" s="102"/>
      <c r="P3" s="13" t="s">
        <v>265</v>
      </c>
      <c r="R3" s="102"/>
      <c r="S3" s="102"/>
      <c r="T3" s="102"/>
      <c r="U3" s="102"/>
      <c r="V3" s="102"/>
      <c r="W3" s="102"/>
      <c r="X3" s="13" t="s">
        <v>266</v>
      </c>
      <c r="Z3" s="102"/>
      <c r="AA3" s="102"/>
      <c r="AB3" s="102"/>
      <c r="AC3" s="102"/>
      <c r="AD3" s="102"/>
      <c r="AE3" s="269"/>
      <c r="AF3" s="102"/>
    </row>
    <row r="4" spans="1:44" ht="14.25" customHeight="1">
      <c r="A4" s="102"/>
      <c r="B4" s="269"/>
      <c r="C4" s="102"/>
      <c r="D4" s="102"/>
      <c r="E4" s="102"/>
      <c r="F4" s="102"/>
      <c r="G4" s="102"/>
      <c r="H4" s="102"/>
      <c r="I4" s="102"/>
      <c r="J4" s="27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269"/>
      <c r="AF4" s="102"/>
    </row>
    <row r="5" spans="1:44" ht="30" customHeight="1">
      <c r="E5" s="319" t="s">
        <v>204</v>
      </c>
      <c r="F5" s="319"/>
      <c r="G5" s="319"/>
      <c r="H5" s="100" t="s">
        <v>159</v>
      </c>
      <c r="I5" s="318" t="str">
        <f>IFERROR(VLOOKUP(MID(H5,1,2),抽選結果!$E:$F,2,FALSE),"")</f>
        <v>フードリエ サッカーフィールド青木B</v>
      </c>
      <c r="J5" s="318"/>
      <c r="K5" s="318"/>
      <c r="L5" s="318"/>
      <c r="M5" s="318"/>
      <c r="N5" s="318"/>
      <c r="O5" s="318"/>
      <c r="P5" s="318"/>
      <c r="Q5" s="104"/>
      <c r="R5" s="100" t="s">
        <v>160</v>
      </c>
      <c r="S5" s="318" t="str">
        <f>IFERROR(VLOOKUP(MID(R5,1,2),抽選結果!$E:$F,2,FALSE),"")</f>
        <v>真岡鬼怒自然公園芝生広場</v>
      </c>
      <c r="T5" s="318"/>
      <c r="U5" s="318"/>
      <c r="V5" s="318"/>
      <c r="W5" s="318"/>
      <c r="X5" s="318"/>
      <c r="Y5" s="318"/>
      <c r="Z5" s="318"/>
      <c r="AA5" s="27"/>
      <c r="AB5" s="27"/>
    </row>
    <row r="6" spans="1:44" ht="15" customHeight="1">
      <c r="C6" s="13"/>
      <c r="E6" s="13"/>
      <c r="F6" s="13"/>
      <c r="H6" s="100"/>
      <c r="I6" s="105"/>
      <c r="J6" s="105"/>
      <c r="K6" s="105"/>
      <c r="L6" s="105"/>
      <c r="M6" s="105"/>
      <c r="N6" s="105"/>
      <c r="O6" s="105"/>
      <c r="P6" s="105"/>
      <c r="Q6" s="104"/>
      <c r="R6" s="100"/>
      <c r="S6" s="105"/>
      <c r="T6" s="105"/>
      <c r="U6" s="105"/>
      <c r="V6" s="105"/>
      <c r="W6" s="105"/>
      <c r="X6" s="105"/>
      <c r="Y6" s="105"/>
      <c r="Z6" s="105"/>
      <c r="AA6" s="27"/>
      <c r="AB6" s="27"/>
    </row>
    <row r="7" spans="1:44" ht="30" customHeight="1">
      <c r="C7" s="13"/>
      <c r="D7" s="89"/>
      <c r="E7" s="13"/>
      <c r="F7" s="27"/>
      <c r="G7" s="27"/>
      <c r="H7" s="100" t="s">
        <v>161</v>
      </c>
      <c r="I7" s="318" t="str">
        <f>IFERROR(VLOOKUP(MID(H7,1,2),抽選結果!$E:$F,2,FALSE),"")</f>
        <v>ハートフル保険フィールド</v>
      </c>
      <c r="J7" s="318"/>
      <c r="K7" s="318"/>
      <c r="L7" s="318"/>
      <c r="M7" s="318"/>
      <c r="N7" s="318"/>
      <c r="O7" s="318"/>
      <c r="P7" s="318"/>
      <c r="Q7" s="104"/>
      <c r="R7" s="100" t="s">
        <v>162</v>
      </c>
      <c r="S7" s="318" t="str">
        <f>IFERROR(VLOOKUP(MID(R7,1,2),抽選結果!$E:$F,2,FALSE),"")</f>
        <v>フードリエ サッカーフィールド青木A</v>
      </c>
      <c r="T7" s="318"/>
      <c r="U7" s="318"/>
      <c r="V7" s="318"/>
      <c r="W7" s="318"/>
      <c r="X7" s="318"/>
      <c r="Y7" s="318"/>
      <c r="Z7" s="318"/>
      <c r="AA7" s="101"/>
      <c r="AB7" s="12"/>
      <c r="AQ7" s="332"/>
      <c r="AR7" s="332"/>
    </row>
    <row r="8" spans="1:44" ht="13.5" customHeight="1">
      <c r="H8" s="12"/>
      <c r="I8" s="12"/>
      <c r="J8" s="12"/>
      <c r="K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Q8" s="332"/>
      <c r="AR8" s="332"/>
    </row>
    <row r="9" spans="1:44" s="1" customFormat="1" ht="26.25" customHeight="1">
      <c r="A9" s="333">
        <v>46179</v>
      </c>
      <c r="B9" s="275"/>
      <c r="C9" s="275"/>
      <c r="D9" s="275"/>
      <c r="E9" s="275"/>
      <c r="F9" s="275"/>
      <c r="G9" s="324">
        <v>46180</v>
      </c>
      <c r="H9" s="325"/>
      <c r="I9" s="326"/>
      <c r="J9" s="324">
        <v>46186</v>
      </c>
      <c r="K9" s="325"/>
      <c r="L9" s="325"/>
      <c r="M9" s="326"/>
      <c r="N9" s="324">
        <v>46194</v>
      </c>
      <c r="O9" s="325"/>
      <c r="P9" s="325"/>
      <c r="Q9" s="325"/>
      <c r="R9" s="325"/>
      <c r="S9" s="326"/>
      <c r="T9" s="334">
        <f>J9</f>
        <v>46186</v>
      </c>
      <c r="U9" s="333"/>
      <c r="V9" s="333"/>
      <c r="W9" s="335"/>
      <c r="X9" s="324">
        <f>G9</f>
        <v>46180</v>
      </c>
      <c r="Y9" s="325"/>
      <c r="Z9" s="325"/>
      <c r="AA9" s="324">
        <f>A9</f>
        <v>46179</v>
      </c>
      <c r="AB9" s="325"/>
      <c r="AC9" s="325"/>
      <c r="AD9" s="325"/>
      <c r="AE9" s="325"/>
      <c r="AF9" s="325"/>
    </row>
    <row r="10" spans="1:44" ht="18" customHeight="1">
      <c r="C10" s="303" t="s">
        <v>267</v>
      </c>
      <c r="D10" s="96"/>
      <c r="E10" s="96"/>
      <c r="F10" s="96"/>
      <c r="G10" s="136"/>
      <c r="I10" s="15"/>
      <c r="J10" s="14"/>
      <c r="M10" s="15"/>
      <c r="S10" s="15"/>
      <c r="T10" s="137"/>
      <c r="X10" s="14"/>
      <c r="Z10" s="15"/>
      <c r="AD10" s="303" t="s">
        <v>275</v>
      </c>
      <c r="AF10" s="98"/>
    </row>
    <row r="11" spans="1:44" ht="18" customHeight="1">
      <c r="A11" s="98"/>
      <c r="C11" s="303"/>
      <c r="D11" s="97"/>
      <c r="E11" s="97"/>
      <c r="F11" s="97"/>
      <c r="G11" s="138"/>
      <c r="H11" s="139"/>
      <c r="I11" s="15"/>
      <c r="J11" s="14"/>
      <c r="M11" s="15"/>
      <c r="S11" s="15"/>
      <c r="T11" s="137"/>
      <c r="W11" s="140"/>
      <c r="X11" s="14"/>
      <c r="Y11" s="141"/>
      <c r="Z11" s="142"/>
      <c r="AA11" s="143"/>
      <c r="AB11" s="143"/>
      <c r="AC11" s="139"/>
      <c r="AD11" s="303"/>
      <c r="AF11" s="98"/>
    </row>
    <row r="12" spans="1:44" ht="18" customHeight="1">
      <c r="C12" s="185"/>
      <c r="D12" s="81"/>
      <c r="E12" s="81"/>
      <c r="F12" s="81"/>
      <c r="G12" s="14"/>
      <c r="H12" s="144"/>
      <c r="I12" s="145"/>
      <c r="J12" s="14"/>
      <c r="M12" s="15"/>
      <c r="S12" s="15"/>
      <c r="T12" s="137"/>
      <c r="W12" s="16"/>
      <c r="X12" s="14"/>
      <c r="Y12" s="146"/>
      <c r="Z12" s="147"/>
      <c r="AA12" s="148"/>
      <c r="AB12" s="148"/>
      <c r="AD12" s="323"/>
    </row>
    <row r="13" spans="1:44" ht="18" customHeight="1" thickBot="1">
      <c r="A13" s="123"/>
      <c r="B13" s="295" t="s">
        <v>125</v>
      </c>
      <c r="C13" s="303" t="str">
        <f>IFERROR(VLOOKUP(B13,抽選結果!$B:$D,3,FALSE),"")</f>
        <v>栃木ジュニオール</v>
      </c>
      <c r="D13" s="211"/>
      <c r="E13" s="212"/>
      <c r="F13" s="204"/>
      <c r="G13" s="14"/>
      <c r="H13" s="144"/>
      <c r="I13" s="145"/>
      <c r="J13" s="14"/>
      <c r="M13" s="15"/>
      <c r="S13" s="15"/>
      <c r="T13" s="137"/>
      <c r="X13" s="14"/>
      <c r="Y13" s="146"/>
      <c r="Z13" s="147"/>
      <c r="AA13" s="148"/>
      <c r="AB13" s="148"/>
      <c r="AD13" s="323"/>
      <c r="AF13" s="123"/>
    </row>
    <row r="14" spans="1:44" ht="18" customHeight="1" thickTop="1">
      <c r="A14" s="311" t="str">
        <f>IFERROR(VLOOKUP(LEFT(B13,1),抽選結果!$E$25:$F$53,2,FALSE),"")</f>
        <v>足利市本町緑地サッカー場A</v>
      </c>
      <c r="B14" s="295"/>
      <c r="C14" s="303"/>
      <c r="D14" s="213"/>
      <c r="E14" s="214"/>
      <c r="F14" s="205"/>
      <c r="G14" s="14"/>
      <c r="H14" s="4"/>
      <c r="I14" s="149"/>
      <c r="J14" s="14"/>
      <c r="M14" s="15"/>
      <c r="S14" s="15"/>
      <c r="X14" s="14"/>
      <c r="Y14" s="8"/>
      <c r="Z14" s="15"/>
      <c r="AC14" s="4"/>
      <c r="AD14" s="304" t="str">
        <f>IFERROR(VLOOKUP(AE14,抽選結果!$B:$D,3,FALSE),"")</f>
        <v>ＭＯＲＡＮＧＯ栃木フットボールクラブＵ１２グリーン</v>
      </c>
      <c r="AE14" s="294" t="s">
        <v>190</v>
      </c>
      <c r="AF14" s="311" t="str">
        <f>IFERROR(VLOOKUP(LEFT(AE24,1),抽選結果!$E$25:$F$53,2,FALSE),"")</f>
        <v>真岡鬼怒自然公園芝生広場B</v>
      </c>
    </row>
    <row r="15" spans="1:44" ht="18" customHeight="1">
      <c r="A15" s="312"/>
      <c r="B15" s="295" t="s">
        <v>144</v>
      </c>
      <c r="C15" s="303" t="str">
        <f>IFERROR(VLOOKUP(B15,抽選結果!$B:$D,3,FALSE),"")</f>
        <v>高根沢西フットボールクラブ</v>
      </c>
      <c r="D15" s="215"/>
      <c r="E15" s="216"/>
      <c r="F15" s="206"/>
      <c r="G15" s="208"/>
      <c r="H15" s="4"/>
      <c r="I15" s="151"/>
      <c r="J15" s="17"/>
      <c r="M15" s="15"/>
      <c r="S15" s="15"/>
      <c r="X15" s="14"/>
      <c r="Y15" s="8"/>
      <c r="Z15" s="15"/>
      <c r="AB15" s="141"/>
      <c r="AC15" s="139"/>
      <c r="AD15" s="305"/>
      <c r="AE15" s="294"/>
      <c r="AF15" s="312"/>
    </row>
    <row r="16" spans="1:44" ht="18" customHeight="1">
      <c r="A16" s="312"/>
      <c r="B16" s="295"/>
      <c r="C16" s="303"/>
      <c r="D16" s="217"/>
      <c r="E16" s="216"/>
      <c r="F16" s="205"/>
      <c r="G16" s="153"/>
      <c r="H16" s="4"/>
      <c r="I16" s="15"/>
      <c r="J16" s="152"/>
      <c r="M16" s="15"/>
      <c r="S16" s="15"/>
      <c r="W16" s="141"/>
      <c r="X16" s="138"/>
      <c r="Y16" s="8"/>
      <c r="Z16" s="154"/>
      <c r="AA16" s="139"/>
      <c r="AB16" s="8"/>
      <c r="AD16" s="304" t="str">
        <f>IFERROR(VLOOKUP(AE16,抽選結果!$B:$D,3,FALSE),"")</f>
        <v>今市ＦＣプログレス</v>
      </c>
      <c r="AE16" s="294" t="s">
        <v>191</v>
      </c>
      <c r="AF16" s="312"/>
    </row>
    <row r="17" spans="1:32" ht="18" customHeight="1">
      <c r="A17" s="312"/>
      <c r="B17" s="295" t="s">
        <v>145</v>
      </c>
      <c r="C17" s="303" t="str">
        <f>IFERROR(VLOOKUP(B17,抽選結果!$B:$D,3,FALSE),"")</f>
        <v>ウイングスサッカークラブ</v>
      </c>
      <c r="D17" s="218"/>
      <c r="E17" s="213"/>
      <c r="F17" s="205"/>
      <c r="G17" s="153"/>
      <c r="H17" s="4"/>
      <c r="I17" s="15"/>
      <c r="J17" s="153"/>
      <c r="M17" s="15"/>
      <c r="S17" s="15"/>
      <c r="W17" s="8"/>
      <c r="X17" s="14"/>
      <c r="Y17" s="8"/>
      <c r="Z17" s="149"/>
      <c r="AB17" s="9"/>
      <c r="AC17" s="157"/>
      <c r="AD17" s="305"/>
      <c r="AE17" s="294"/>
      <c r="AF17" s="312"/>
    </row>
    <row r="18" spans="1:32" ht="18" customHeight="1">
      <c r="A18" s="312"/>
      <c r="B18" s="295"/>
      <c r="C18" s="303"/>
      <c r="D18" s="211"/>
      <c r="E18" s="212"/>
      <c r="F18" s="204"/>
      <c r="G18" s="153"/>
      <c r="H18" s="4"/>
      <c r="I18" s="15"/>
      <c r="J18" s="153"/>
      <c r="M18" s="15"/>
      <c r="S18" s="15"/>
      <c r="W18" s="158"/>
      <c r="X18" s="14"/>
      <c r="Y18" s="8"/>
      <c r="Z18" s="149"/>
      <c r="AC18" s="159"/>
      <c r="AD18" s="304" t="str">
        <f>IFERROR(VLOOKUP(AE18,抽選結果!$B:$D,3,FALSE),"")</f>
        <v>イデアＦＣ真岡Ｕ－１２</v>
      </c>
      <c r="AE18" s="294" t="s">
        <v>137</v>
      </c>
      <c r="AF18" s="312"/>
    </row>
    <row r="19" spans="1:32" ht="18" customHeight="1">
      <c r="A19" s="312"/>
      <c r="B19" s="295" t="s">
        <v>146</v>
      </c>
      <c r="C19" s="303" t="str">
        <f>IFERROR(VLOOKUP(B19,抽選結果!$B:$D,3,FALSE),"")</f>
        <v>ＦＣあわのレジェンド</v>
      </c>
      <c r="D19" s="211"/>
      <c r="E19" s="212"/>
      <c r="F19" s="204"/>
      <c r="G19" s="153"/>
      <c r="H19" s="3"/>
      <c r="I19" s="15"/>
      <c r="J19" s="153"/>
      <c r="M19" s="15"/>
      <c r="S19" s="15"/>
      <c r="W19" s="8"/>
      <c r="X19" s="14"/>
      <c r="Y19" s="9"/>
      <c r="Z19" s="149"/>
      <c r="AD19" s="305"/>
      <c r="AE19" s="294"/>
      <c r="AF19" s="312"/>
    </row>
    <row r="20" spans="1:32" ht="18" customHeight="1">
      <c r="A20" s="312"/>
      <c r="B20" s="295"/>
      <c r="C20" s="303"/>
      <c r="D20" s="217"/>
      <c r="E20" s="219"/>
      <c r="F20" s="205"/>
      <c r="G20" s="160"/>
      <c r="I20" s="15"/>
      <c r="J20" s="153"/>
      <c r="M20" s="15"/>
      <c r="S20" s="15"/>
      <c r="W20" s="8"/>
      <c r="X20" s="14"/>
      <c r="Z20" s="149"/>
      <c r="AD20" s="304" t="str">
        <f>IFERROR(VLOOKUP(AE20,抽選結果!$B:$D,3,FALSE),"")</f>
        <v>国本ジュニアサッカークラブ</v>
      </c>
      <c r="AE20" s="294" t="s">
        <v>136</v>
      </c>
      <c r="AF20" s="312"/>
    </row>
    <row r="21" spans="1:32" ht="18" customHeight="1">
      <c r="A21" s="312"/>
      <c r="B21" s="295" t="s">
        <v>147</v>
      </c>
      <c r="C21" s="303" t="str">
        <f>IFERROR(VLOOKUP(B21,抽選結果!$B:$D,3,FALSE),"")</f>
        <v>ＶＥＧＡ　Ｊｒ．</v>
      </c>
      <c r="D21" s="218"/>
      <c r="E21" s="214"/>
      <c r="F21" s="205"/>
      <c r="G21" s="153"/>
      <c r="I21" s="15"/>
      <c r="J21" s="153"/>
      <c r="M21" s="15"/>
      <c r="S21" s="15"/>
      <c r="W21" s="8"/>
      <c r="X21" s="14"/>
      <c r="Z21" s="149"/>
      <c r="AC21" s="157"/>
      <c r="AD21" s="305"/>
      <c r="AE21" s="294"/>
      <c r="AF21" s="312"/>
    </row>
    <row r="22" spans="1:32" ht="18" customHeight="1">
      <c r="A22" s="312"/>
      <c r="B22" s="295"/>
      <c r="C22" s="303"/>
      <c r="D22" s="215"/>
      <c r="E22" s="216"/>
      <c r="F22" s="207"/>
      <c r="G22" s="177"/>
      <c r="I22" s="15"/>
      <c r="J22" s="153"/>
      <c r="M22" s="15"/>
      <c r="S22" s="15"/>
      <c r="W22" s="8"/>
      <c r="X22" s="14"/>
      <c r="Z22" s="149"/>
      <c r="AB22" s="141"/>
      <c r="AC22" s="159"/>
      <c r="AD22" s="304" t="str">
        <f>IFERROR(VLOOKUP(AE22,抽選結果!$B:$D,3,FALSE),"")</f>
        <v>大谷東フットボールクラブ</v>
      </c>
      <c r="AE22" s="294" t="s">
        <v>135</v>
      </c>
      <c r="AF22" s="312"/>
    </row>
    <row r="23" spans="1:32" ht="18" customHeight="1">
      <c r="A23" s="312"/>
      <c r="B23" s="295" t="s">
        <v>148</v>
      </c>
      <c r="C23" s="303" t="str">
        <f>IFERROR(VLOOKUP(B23,抽選結果!$B:$D,3,FALSE),"")</f>
        <v>今市ジュニオール</v>
      </c>
      <c r="D23" s="215"/>
      <c r="E23" s="216"/>
      <c r="F23" s="205"/>
      <c r="G23" s="136"/>
      <c r="I23" s="15"/>
      <c r="J23" s="153"/>
      <c r="M23" s="15"/>
      <c r="S23" s="15"/>
      <c r="W23" s="8"/>
      <c r="X23" s="14"/>
      <c r="Z23" s="151"/>
      <c r="AB23" s="8"/>
      <c r="AD23" s="305"/>
      <c r="AE23" s="294"/>
      <c r="AF23" s="312"/>
    </row>
    <row r="24" spans="1:32" ht="18" customHeight="1">
      <c r="A24" s="312"/>
      <c r="B24" s="295"/>
      <c r="C24" s="303"/>
      <c r="D24" s="217"/>
      <c r="E24" s="220"/>
      <c r="F24" s="205"/>
      <c r="G24" s="14"/>
      <c r="I24" s="15"/>
      <c r="J24" s="153"/>
      <c r="M24" s="15"/>
      <c r="S24" s="15"/>
      <c r="W24" s="8"/>
      <c r="X24" s="14"/>
      <c r="Z24" s="15"/>
      <c r="AA24" s="143"/>
      <c r="AB24" s="8"/>
      <c r="AD24" s="304" t="str">
        <f>IFERROR(VLOOKUP(AE24,抽選結果!$B:$D,3,FALSE),"")</f>
        <v>ｕｎｉｏｎ　ｓｃ　Ｕ１２</v>
      </c>
      <c r="AE24" s="294" t="s">
        <v>134</v>
      </c>
      <c r="AF24" s="312"/>
    </row>
    <row r="25" spans="1:32" ht="18" customHeight="1" thickBot="1">
      <c r="A25" s="312"/>
      <c r="B25" s="295" t="s">
        <v>307</v>
      </c>
      <c r="C25" s="303" t="str">
        <f>IFERROR(VLOOKUP(B25,抽選結果!$B:$D,3,FALSE),"")</f>
        <v>ＰＳＦＣ　アトレチコ</v>
      </c>
      <c r="D25" s="218"/>
      <c r="E25" s="219"/>
      <c r="F25" s="205"/>
      <c r="G25" s="14"/>
      <c r="I25" s="15"/>
      <c r="J25" s="153"/>
      <c r="M25" s="15"/>
      <c r="S25" s="15"/>
      <c r="W25" s="8"/>
      <c r="X25" s="14"/>
      <c r="Z25" s="15"/>
      <c r="AB25" s="143"/>
      <c r="AC25" s="143"/>
      <c r="AD25" s="305"/>
      <c r="AE25" s="294"/>
      <c r="AF25" s="312"/>
    </row>
    <row r="26" spans="1:32" ht="18" customHeight="1" thickTop="1">
      <c r="A26" s="124"/>
      <c r="B26" s="295"/>
      <c r="C26" s="303"/>
      <c r="D26" s="215"/>
      <c r="E26" s="219"/>
      <c r="F26" s="205"/>
      <c r="G26" s="14"/>
      <c r="I26" s="15"/>
      <c r="J26" s="153"/>
      <c r="M26" s="15"/>
      <c r="S26" s="15"/>
      <c r="W26" s="8"/>
      <c r="X26" s="14"/>
      <c r="Z26" s="15"/>
      <c r="AD26" s="299"/>
      <c r="AF26" s="124"/>
    </row>
    <row r="27" spans="1:32" ht="18" customHeight="1">
      <c r="A27" s="98"/>
      <c r="C27" s="178"/>
      <c r="D27" s="96"/>
      <c r="E27" s="96"/>
      <c r="F27" s="96"/>
      <c r="G27" s="14"/>
      <c r="I27" s="15"/>
      <c r="J27" s="153"/>
      <c r="M27" s="15"/>
      <c r="S27" s="15"/>
      <c r="W27" s="8"/>
      <c r="X27" s="14"/>
      <c r="Y27" s="28"/>
      <c r="Z27" s="15"/>
      <c r="AD27" s="300"/>
      <c r="AF27" s="98"/>
    </row>
    <row r="28" spans="1:32" ht="18" customHeight="1">
      <c r="C28" s="320"/>
      <c r="D28" s="81"/>
      <c r="E28" s="81"/>
      <c r="F28" s="81"/>
      <c r="G28" s="14"/>
      <c r="H28" s="301" t="s">
        <v>82</v>
      </c>
      <c r="I28" s="302"/>
      <c r="J28" s="162"/>
      <c r="M28" s="15"/>
      <c r="S28" s="15"/>
      <c r="W28" s="163"/>
      <c r="X28" s="306" t="s">
        <v>119</v>
      </c>
      <c r="Y28" s="301"/>
      <c r="Z28" s="147"/>
      <c r="AA28" s="148"/>
      <c r="AB28" s="148"/>
      <c r="AD28" s="300"/>
    </row>
    <row r="29" spans="1:32" ht="18" customHeight="1" thickBot="1">
      <c r="A29" s="123"/>
      <c r="C29" s="323"/>
      <c r="D29" s="81"/>
      <c r="E29" s="81"/>
      <c r="F29" s="81"/>
      <c r="G29" s="14"/>
      <c r="H29" s="301"/>
      <c r="I29" s="302"/>
      <c r="J29" s="162"/>
      <c r="K29" s="141"/>
      <c r="L29" s="139"/>
      <c r="M29" s="15"/>
      <c r="S29" s="15"/>
      <c r="U29" s="141"/>
      <c r="V29" s="139"/>
      <c r="W29" s="163"/>
      <c r="X29" s="306"/>
      <c r="Y29" s="301"/>
      <c r="Z29" s="147"/>
      <c r="AA29" s="148"/>
      <c r="AB29" s="148"/>
      <c r="AD29" s="320"/>
      <c r="AF29" s="125"/>
    </row>
    <row r="30" spans="1:32" ht="18" customHeight="1" thickTop="1">
      <c r="A30" s="311" t="str">
        <f>IFERROR(VLOOKUP(LEFT(B30,1),抽選結果!$E$25:$F$53,2,FALSE),"")</f>
        <v>けやき台公園サッカー場A</v>
      </c>
      <c r="B30" s="295" t="s">
        <v>120</v>
      </c>
      <c r="C30" s="303" t="str">
        <f>IFERROR(VLOOKUP(B30,抽選結果!$B:$D,3,FALSE),"")</f>
        <v>ＦＣ　ＣＩＥＲＶＯ</v>
      </c>
      <c r="D30" s="99"/>
      <c r="E30" s="99"/>
      <c r="F30" s="96"/>
      <c r="G30" s="136"/>
      <c r="I30" s="15"/>
      <c r="J30" s="153"/>
      <c r="K30" s="8"/>
      <c r="L30" s="4"/>
      <c r="M30" s="15"/>
      <c r="S30" s="15"/>
      <c r="U30" s="8"/>
      <c r="V30" s="4"/>
      <c r="W30" s="8"/>
      <c r="X30" s="14"/>
      <c r="Z30" s="15"/>
      <c r="AC30" s="4"/>
      <c r="AD30" s="304" t="str">
        <f>IFERROR(VLOOKUP(AE30,抽選結果!$B:$D,3,FALSE),"")</f>
        <v>大谷北ＦＣフォルテ</v>
      </c>
      <c r="AE30" s="297" t="s">
        <v>192</v>
      </c>
      <c r="AF30" s="311" t="str">
        <f>IFERROR(VLOOKUP(LEFT(AE40,1),抽選結果!$E$25:$F$53,2,FALSE),"")</f>
        <v>さくら市鬼怒川運動公園A</v>
      </c>
    </row>
    <row r="31" spans="1:32" ht="18" customHeight="1">
      <c r="A31" s="312"/>
      <c r="B31" s="295"/>
      <c r="C31" s="303"/>
      <c r="D31" s="96"/>
      <c r="E31" s="150"/>
      <c r="F31" s="96"/>
      <c r="G31" s="136"/>
      <c r="I31" s="15"/>
      <c r="J31" s="153"/>
      <c r="K31" s="8"/>
      <c r="L31" s="4"/>
      <c r="M31" s="15"/>
      <c r="S31" s="15"/>
      <c r="T31" s="5"/>
      <c r="U31" s="8"/>
      <c r="V31" s="4"/>
      <c r="W31" s="8"/>
      <c r="X31" s="14"/>
      <c r="Z31" s="15"/>
      <c r="AB31" s="141"/>
      <c r="AC31" s="139"/>
      <c r="AD31" s="305"/>
      <c r="AE31" s="297"/>
      <c r="AF31" s="312"/>
    </row>
    <row r="32" spans="1:32" ht="18" customHeight="1">
      <c r="A32" s="312"/>
      <c r="B32" s="295" t="s">
        <v>149</v>
      </c>
      <c r="C32" s="303" t="str">
        <f>IFERROR(VLOOKUP(B32,抽選結果!$B:$D,3,FALSE),"")</f>
        <v>亀山ＳＣ　Ｕ１１</v>
      </c>
      <c r="D32" s="96"/>
      <c r="E32" s="150"/>
      <c r="F32" s="97"/>
      <c r="G32" s="152"/>
      <c r="I32" s="15"/>
      <c r="J32" s="153"/>
      <c r="K32" s="8"/>
      <c r="L32" s="4"/>
      <c r="M32" s="15"/>
      <c r="S32" s="15"/>
      <c r="T32" s="5"/>
      <c r="U32" s="8"/>
      <c r="V32" s="4"/>
      <c r="W32" s="8"/>
      <c r="X32" s="14"/>
      <c r="Z32" s="154"/>
      <c r="AA32" s="139"/>
      <c r="AB32" s="8"/>
      <c r="AD32" s="304" t="str">
        <f>IFERROR(VLOOKUP(AE32,抽選結果!$B:$D,3,FALSE),"")</f>
        <v>ＦＣ真岡２１ファンタジー</v>
      </c>
      <c r="AE32" s="297" t="s">
        <v>193</v>
      </c>
      <c r="AF32" s="312"/>
    </row>
    <row r="33" spans="1:32" ht="18" customHeight="1">
      <c r="A33" s="312"/>
      <c r="B33" s="295"/>
      <c r="C33" s="303"/>
      <c r="D33" s="155"/>
      <c r="E33" s="156"/>
      <c r="F33" s="96"/>
      <c r="G33" s="153"/>
      <c r="I33" s="15"/>
      <c r="J33" s="153"/>
      <c r="K33" s="8"/>
      <c r="L33" s="4"/>
      <c r="M33" s="15"/>
      <c r="S33" s="15"/>
      <c r="T33" s="5"/>
      <c r="U33" s="8"/>
      <c r="V33" s="4"/>
      <c r="W33" s="8"/>
      <c r="X33" s="14"/>
      <c r="Z33" s="149"/>
      <c r="AB33" s="9"/>
      <c r="AC33" s="157"/>
      <c r="AD33" s="305"/>
      <c r="AE33" s="297"/>
      <c r="AF33" s="312"/>
    </row>
    <row r="34" spans="1:32" ht="18" customHeight="1">
      <c r="A34" s="312"/>
      <c r="B34" s="295" t="s">
        <v>150</v>
      </c>
      <c r="C34" s="303" t="str">
        <f>IFERROR(VLOOKUP(B34,抽選結果!$B:$D,3,FALSE),"")</f>
        <v>ＬＩＡＬＬアカデミーＵ－１１</v>
      </c>
      <c r="D34" s="156"/>
      <c r="E34" s="96"/>
      <c r="F34" s="96"/>
      <c r="G34" s="153"/>
      <c r="I34" s="15"/>
      <c r="J34" s="153"/>
      <c r="K34" s="8"/>
      <c r="L34" s="4"/>
      <c r="M34" s="15"/>
      <c r="S34" s="15"/>
      <c r="T34" s="5"/>
      <c r="U34" s="8"/>
      <c r="V34" s="4"/>
      <c r="W34" s="8"/>
      <c r="X34" s="14"/>
      <c r="Z34" s="149"/>
      <c r="AC34" s="159"/>
      <c r="AD34" s="304" t="str">
        <f>IFERROR(VLOOKUP(AE34,抽選結果!$B:$D,3,FALSE),"")</f>
        <v>さくらシティＦＣ</v>
      </c>
      <c r="AE34" s="297" t="s">
        <v>133</v>
      </c>
      <c r="AF34" s="312"/>
    </row>
    <row r="35" spans="1:32" ht="18" customHeight="1">
      <c r="A35" s="312"/>
      <c r="B35" s="295"/>
      <c r="C35" s="303"/>
      <c r="D35" s="96"/>
      <c r="E35" s="96"/>
      <c r="F35" s="96"/>
      <c r="G35" s="153"/>
      <c r="I35" s="15"/>
      <c r="J35" s="153"/>
      <c r="K35" s="8"/>
      <c r="L35" s="4"/>
      <c r="M35" s="15"/>
      <c r="S35" s="15"/>
      <c r="T35" s="5"/>
      <c r="U35" s="8"/>
      <c r="V35" s="4"/>
      <c r="W35" s="8"/>
      <c r="X35" s="14"/>
      <c r="Z35" s="149"/>
      <c r="AD35" s="305"/>
      <c r="AE35" s="297"/>
      <c r="AF35" s="312"/>
    </row>
    <row r="36" spans="1:32" ht="18" customHeight="1">
      <c r="A36" s="312"/>
      <c r="B36" s="295" t="s">
        <v>151</v>
      </c>
      <c r="C36" s="303" t="str">
        <f>IFERROR(VLOOKUP(B36,抽選結果!$B:$D,3,FALSE),"")</f>
        <v>ＦＣ　ＷＩＬＬＥ</v>
      </c>
      <c r="D36" s="81"/>
      <c r="E36" s="81"/>
      <c r="F36" s="81"/>
      <c r="G36" s="153"/>
      <c r="H36" s="157"/>
      <c r="I36" s="15"/>
      <c r="J36" s="153"/>
      <c r="K36" s="165"/>
      <c r="L36" s="4"/>
      <c r="M36" s="15"/>
      <c r="S36" s="15"/>
      <c r="T36" s="5"/>
      <c r="U36" s="8"/>
      <c r="V36" s="4"/>
      <c r="W36" s="8"/>
      <c r="X36" s="166"/>
      <c r="Y36" s="167"/>
      <c r="Z36" s="149"/>
      <c r="AD36" s="304" t="str">
        <f>IFERROR(VLOOKUP(AE36,抽選結果!$B:$D,3,FALSE),"")</f>
        <v>ＦＣカンピオーネ</v>
      </c>
      <c r="AE36" s="297" t="s">
        <v>132</v>
      </c>
      <c r="AF36" s="312"/>
    </row>
    <row r="37" spans="1:32" ht="18" customHeight="1">
      <c r="A37" s="312"/>
      <c r="B37" s="295"/>
      <c r="C37" s="303"/>
      <c r="D37" s="168"/>
      <c r="E37" s="81"/>
      <c r="F37" s="81"/>
      <c r="G37" s="153"/>
      <c r="H37" s="4"/>
      <c r="I37" s="15"/>
      <c r="J37" s="153"/>
      <c r="K37" s="169"/>
      <c r="L37" s="4"/>
      <c r="M37" s="15"/>
      <c r="S37" s="15"/>
      <c r="T37" s="5"/>
      <c r="U37" s="8"/>
      <c r="W37" s="8"/>
      <c r="X37" s="166"/>
      <c r="Y37" s="170"/>
      <c r="Z37" s="149"/>
      <c r="AC37" s="157"/>
      <c r="AD37" s="305"/>
      <c r="AE37" s="297"/>
      <c r="AF37" s="312"/>
    </row>
    <row r="38" spans="1:32" ht="18" customHeight="1">
      <c r="A38" s="312"/>
      <c r="B38" s="295" t="s">
        <v>152</v>
      </c>
      <c r="C38" s="303" t="str">
        <f>IFERROR(VLOOKUP(B38,抽選結果!$B:$D,3,FALSE),"")</f>
        <v>祖母井クラブ</v>
      </c>
      <c r="D38" s="156"/>
      <c r="E38" s="155"/>
      <c r="F38" s="96"/>
      <c r="G38" s="160"/>
      <c r="H38" s="4"/>
      <c r="I38" s="15"/>
      <c r="J38" s="153"/>
      <c r="L38" s="4"/>
      <c r="M38" s="15"/>
      <c r="S38" s="15"/>
      <c r="T38" s="5"/>
      <c r="U38" s="8"/>
      <c r="W38" s="8"/>
      <c r="X38" s="14"/>
      <c r="Y38" s="8"/>
      <c r="Z38" s="149"/>
      <c r="AB38" s="141"/>
      <c r="AC38" s="159"/>
      <c r="AD38" s="304" t="str">
        <f>IFERROR(VLOOKUP(AE38,抽選結果!$B:$D,3,FALSE),"")</f>
        <v>Ｊ－ＳＰＯＲＴＳＦＯＯＴＢＡＬＬＣＬＵＢＵ－１１</v>
      </c>
      <c r="AE38" s="297" t="s">
        <v>131</v>
      </c>
      <c r="AF38" s="312"/>
    </row>
    <row r="39" spans="1:32" ht="18" customHeight="1">
      <c r="A39" s="312"/>
      <c r="B39" s="295"/>
      <c r="C39" s="303"/>
      <c r="D39" s="96"/>
      <c r="E39" s="150"/>
      <c r="F39" s="99"/>
      <c r="G39" s="161"/>
      <c r="H39" s="4"/>
      <c r="I39" s="15"/>
      <c r="J39" s="153"/>
      <c r="L39" s="4"/>
      <c r="M39" s="15"/>
      <c r="S39" s="15"/>
      <c r="T39" s="5"/>
      <c r="U39" s="8"/>
      <c r="W39" s="8"/>
      <c r="X39" s="14"/>
      <c r="Y39" s="8"/>
      <c r="Z39" s="151"/>
      <c r="AB39" s="8"/>
      <c r="AD39" s="305"/>
      <c r="AE39" s="297"/>
      <c r="AF39" s="312"/>
    </row>
    <row r="40" spans="1:32" ht="18" customHeight="1">
      <c r="A40" s="312"/>
      <c r="B40" s="295" t="s">
        <v>153</v>
      </c>
      <c r="C40" s="303" t="str">
        <f>IFERROR(VLOOKUP(B40,抽選結果!$B:$D,3,FALSE),"")</f>
        <v>ＦＣスポルト宇都宮</v>
      </c>
      <c r="D40" s="81"/>
      <c r="E40" s="171"/>
      <c r="F40" s="81"/>
      <c r="G40" s="14"/>
      <c r="H40" s="144"/>
      <c r="I40" s="145"/>
      <c r="J40" s="153"/>
      <c r="L40" s="4"/>
      <c r="M40" s="15"/>
      <c r="S40" s="15"/>
      <c r="T40" s="5"/>
      <c r="U40" s="8"/>
      <c r="W40" s="8"/>
      <c r="X40" s="14"/>
      <c r="Y40" s="146"/>
      <c r="Z40" s="15"/>
      <c r="AA40" s="143"/>
      <c r="AB40" s="8"/>
      <c r="AD40" s="304" t="str">
        <f>IFERROR(VLOOKUP(AE40,抽選結果!$B:$D,3,FALSE),"")</f>
        <v>ＦＣアリーバ　フトゥーロ</v>
      </c>
      <c r="AE40" s="297" t="s">
        <v>130</v>
      </c>
      <c r="AF40" s="312"/>
    </row>
    <row r="41" spans="1:32" ht="18" customHeight="1" thickBot="1">
      <c r="A41" s="312"/>
      <c r="B41" s="295"/>
      <c r="C41" s="303"/>
      <c r="D41" s="172"/>
      <c r="E41" s="172"/>
      <c r="F41" s="81"/>
      <c r="G41" s="14"/>
      <c r="H41" s="144"/>
      <c r="I41" s="145"/>
      <c r="J41" s="153"/>
      <c r="L41" s="4"/>
      <c r="M41" s="15"/>
      <c r="S41" s="15"/>
      <c r="T41" s="173"/>
      <c r="U41" s="8"/>
      <c r="W41" s="158"/>
      <c r="X41" s="14"/>
      <c r="Y41" s="146"/>
      <c r="Z41" s="15"/>
      <c r="AB41" s="143"/>
      <c r="AC41" s="143"/>
      <c r="AD41" s="305"/>
      <c r="AE41" s="297"/>
      <c r="AF41" s="312"/>
    </row>
    <row r="42" spans="1:32" ht="18" customHeight="1" thickTop="1">
      <c r="A42" s="128"/>
      <c r="C42" s="321"/>
      <c r="D42" s="175"/>
      <c r="E42" s="175"/>
      <c r="F42" s="175"/>
      <c r="G42" s="176"/>
      <c r="H42" s="4"/>
      <c r="I42" s="151"/>
      <c r="J42" s="177"/>
      <c r="L42" s="4"/>
      <c r="M42" s="15"/>
      <c r="S42" s="15"/>
      <c r="T42" s="173"/>
      <c r="U42" s="8"/>
      <c r="W42" s="9"/>
      <c r="X42" s="177"/>
      <c r="Y42" s="8"/>
      <c r="Z42" s="15"/>
      <c r="AD42" s="178"/>
      <c r="AF42" s="124"/>
    </row>
    <row r="43" spans="1:32" ht="18" customHeight="1">
      <c r="A43" s="129"/>
      <c r="C43" s="322"/>
      <c r="D43" s="175"/>
      <c r="E43" s="175"/>
      <c r="F43" s="175"/>
      <c r="G43" s="179"/>
      <c r="H43" s="4"/>
      <c r="I43" s="15"/>
      <c r="L43" s="4"/>
      <c r="M43" s="15"/>
      <c r="S43" s="15"/>
      <c r="T43" s="173"/>
      <c r="U43" s="8"/>
      <c r="X43" s="153"/>
      <c r="Y43" s="8"/>
      <c r="Z43" s="15"/>
      <c r="AF43" s="98"/>
    </row>
    <row r="44" spans="1:32" ht="18" customHeight="1">
      <c r="B44" s="295" t="s">
        <v>82</v>
      </c>
      <c r="C44" s="303" t="str">
        <f>IFERROR(VLOOKUP(B44,抽選結果!$B:$D,3,FALSE),"")</f>
        <v>宇都宮フットボールクラブジュニア</v>
      </c>
      <c r="D44" s="180"/>
      <c r="E44" s="180"/>
      <c r="F44" s="175"/>
      <c r="G44" s="179"/>
      <c r="H44" s="4"/>
      <c r="I44" s="15"/>
      <c r="L44" s="4"/>
      <c r="M44" s="15"/>
      <c r="S44" s="15"/>
      <c r="T44" s="173"/>
      <c r="U44" s="8"/>
      <c r="X44" s="153"/>
      <c r="Y44" s="8"/>
      <c r="Z44" s="181"/>
      <c r="AA44" s="2"/>
      <c r="AB44" s="2"/>
      <c r="AC44" s="3"/>
      <c r="AD44" s="303" t="str">
        <f>IFERROR(VLOOKUP(AE44,抽選結果!$B:$D,3,FALSE),"")</f>
        <v>西原ＦＣ</v>
      </c>
      <c r="AE44" s="296" t="s">
        <v>119</v>
      </c>
    </row>
    <row r="45" spans="1:32" ht="18" customHeight="1">
      <c r="A45" s="98"/>
      <c r="B45" s="295"/>
      <c r="C45" s="303"/>
      <c r="D45" s="182"/>
      <c r="E45" s="182"/>
      <c r="F45" s="174"/>
      <c r="G45" s="183"/>
      <c r="H45" s="4"/>
      <c r="I45" s="15"/>
      <c r="L45" s="4"/>
      <c r="M45" s="15"/>
      <c r="S45" s="15"/>
      <c r="T45" s="173"/>
      <c r="U45" s="8"/>
      <c r="X45" s="153"/>
      <c r="Y45" s="8"/>
      <c r="Z45" s="149"/>
      <c r="AA45" s="14"/>
      <c r="AD45" s="303"/>
      <c r="AE45" s="296"/>
      <c r="AF45" s="98"/>
    </row>
    <row r="46" spans="1:32" ht="18" customHeight="1">
      <c r="D46" s="175"/>
      <c r="E46" s="175"/>
      <c r="F46" s="175"/>
      <c r="G46" s="184"/>
      <c r="H46" s="4"/>
      <c r="I46" s="15"/>
      <c r="L46" s="4"/>
      <c r="M46" s="15"/>
      <c r="S46" s="15"/>
      <c r="T46" s="173"/>
      <c r="U46" s="8"/>
      <c r="X46" s="153"/>
      <c r="Y46" s="8"/>
      <c r="Z46" s="149"/>
      <c r="AA46" s="14"/>
      <c r="AD46" s="300"/>
    </row>
    <row r="47" spans="1:32" ht="18" customHeight="1" thickBot="1">
      <c r="A47" s="98"/>
      <c r="D47" s="175"/>
      <c r="E47" s="175"/>
      <c r="F47" s="175"/>
      <c r="G47" s="184"/>
      <c r="H47" s="143"/>
      <c r="I47" s="15"/>
      <c r="L47" s="4"/>
      <c r="M47" s="15"/>
      <c r="S47" s="15"/>
      <c r="T47" s="173"/>
      <c r="U47" s="8"/>
      <c r="X47" s="14"/>
      <c r="Y47" s="139"/>
      <c r="Z47" s="149"/>
      <c r="AA47" s="14"/>
      <c r="AD47" s="300"/>
      <c r="AF47" s="98"/>
    </row>
    <row r="48" spans="1:32" ht="18" customHeight="1" thickTop="1">
      <c r="A48" s="313" t="str">
        <f>IFERROR(VLOOKUP(LEFT(B48,1),抽選結果!$E$25:$F$53,2,FALSE),"")</f>
        <v>SAKURAグリーンフィールドB</v>
      </c>
      <c r="B48" s="295" t="s">
        <v>496</v>
      </c>
      <c r="C48" s="303" t="str">
        <f>IFERROR(VLOOKUP(B48,抽選結果!$B:$D,3,FALSE),"")</f>
        <v>Ｐｅｇａｓｕｓ藤岡２００７</v>
      </c>
      <c r="D48" s="99"/>
      <c r="E48" s="99"/>
      <c r="F48" s="96"/>
      <c r="G48" s="184"/>
      <c r="I48" s="15"/>
      <c r="L48" s="4"/>
      <c r="M48" s="15"/>
      <c r="S48" s="15"/>
      <c r="T48" s="173"/>
      <c r="U48" s="8"/>
      <c r="X48" s="14"/>
      <c r="Y48" s="4"/>
      <c r="Z48" s="149"/>
      <c r="AC48" s="4"/>
      <c r="AD48" s="304" t="str">
        <f>IFERROR(VLOOKUP(AE48,抽選結果!$B:$D,3,FALSE),"")</f>
        <v>共英ＦＣ</v>
      </c>
      <c r="AE48" s="297" t="s">
        <v>301</v>
      </c>
      <c r="AF48" s="307" t="str">
        <f>IFERROR(VLOOKUP(LEFT(AE58,1),抽選結果!$E$25:$F$53,2,FALSE),"")</f>
        <v>ホンダヒート・グリーンスタジアムサブB</v>
      </c>
    </row>
    <row r="49" spans="1:32" ht="18" customHeight="1">
      <c r="A49" s="314"/>
      <c r="B49" s="295"/>
      <c r="C49" s="303"/>
      <c r="D49" s="96"/>
      <c r="E49" s="150"/>
      <c r="F49" s="96"/>
      <c r="G49" s="184"/>
      <c r="I49" s="15"/>
      <c r="L49" s="4"/>
      <c r="M49" s="15"/>
      <c r="S49" s="15"/>
      <c r="T49" s="173"/>
      <c r="U49" s="8"/>
      <c r="X49" s="14"/>
      <c r="Y49" s="4"/>
      <c r="Z49" s="151"/>
      <c r="AA49" s="2"/>
      <c r="AB49" s="141"/>
      <c r="AC49" s="139"/>
      <c r="AD49" s="305"/>
      <c r="AE49" s="297"/>
      <c r="AF49" s="308"/>
    </row>
    <row r="50" spans="1:32" ht="18" customHeight="1">
      <c r="A50" s="314"/>
      <c r="B50" s="295" t="s">
        <v>278</v>
      </c>
      <c r="C50" s="303" t="str">
        <f>IFERROR(VLOOKUP(B50,抽選結果!$B:$D,3,FALSE),"")</f>
        <v>ｕｎｉｏｎ　ｓｃ</v>
      </c>
      <c r="D50" s="96"/>
      <c r="E50" s="150"/>
      <c r="F50" s="97"/>
      <c r="G50" s="186"/>
      <c r="I50" s="15"/>
      <c r="L50" s="4"/>
      <c r="M50" s="15"/>
      <c r="S50" s="15"/>
      <c r="T50" s="173"/>
      <c r="U50" s="8"/>
      <c r="W50" s="16"/>
      <c r="X50" s="14"/>
      <c r="Z50" s="15"/>
      <c r="AB50" s="8"/>
      <c r="AD50" s="304" t="str">
        <f>IFERROR(VLOOKUP(AE50,抽選結果!$B:$D,3,FALSE),"")</f>
        <v>清原陽東ＳＳＳイエロー</v>
      </c>
      <c r="AE50" s="297" t="s">
        <v>302</v>
      </c>
      <c r="AF50" s="308"/>
    </row>
    <row r="51" spans="1:32" ht="18" customHeight="1">
      <c r="A51" s="314"/>
      <c r="B51" s="295"/>
      <c r="C51" s="303"/>
      <c r="D51" s="155"/>
      <c r="E51" s="156"/>
      <c r="F51" s="96"/>
      <c r="G51" s="179"/>
      <c r="I51" s="15"/>
      <c r="L51" s="4"/>
      <c r="M51" s="15"/>
      <c r="S51" s="15"/>
      <c r="T51" s="173"/>
      <c r="U51" s="8"/>
      <c r="W51" s="16"/>
      <c r="X51" s="14"/>
      <c r="Z51" s="15"/>
      <c r="AB51" s="9"/>
      <c r="AC51" s="157"/>
      <c r="AD51" s="305"/>
      <c r="AE51" s="297"/>
      <c r="AF51" s="308"/>
    </row>
    <row r="52" spans="1:32" ht="18" customHeight="1">
      <c r="A52" s="314"/>
      <c r="B52" s="295" t="s">
        <v>279</v>
      </c>
      <c r="C52" s="303" t="str">
        <f>IFERROR(VLOOKUP(B52,抽選結果!$B:$D,3,FALSE),"")</f>
        <v>佐野ＳＳＳ</v>
      </c>
      <c r="D52" s="156"/>
      <c r="E52" s="96"/>
      <c r="F52" s="96"/>
      <c r="G52" s="176"/>
      <c r="I52" s="15"/>
      <c r="L52" s="4"/>
      <c r="M52" s="15"/>
      <c r="S52" s="15"/>
      <c r="T52" s="173"/>
      <c r="U52" s="8"/>
      <c r="W52" s="16"/>
      <c r="X52" s="14"/>
      <c r="Z52" s="15"/>
      <c r="AC52" s="159"/>
      <c r="AD52" s="304" t="str">
        <f>IFERROR(VLOOKUP(AE52,抽選結果!$B:$D,3,FALSE),"")</f>
        <v>フットボールクラブガナドール大田原Ｕ１２</v>
      </c>
      <c r="AE52" s="297" t="s">
        <v>303</v>
      </c>
      <c r="AF52" s="308"/>
    </row>
    <row r="53" spans="1:32" ht="18" customHeight="1">
      <c r="A53" s="314"/>
      <c r="B53" s="295"/>
      <c r="C53" s="303"/>
      <c r="D53" s="96"/>
      <c r="E53" s="96"/>
      <c r="F53" s="96"/>
      <c r="G53" s="179"/>
      <c r="I53" s="15"/>
      <c r="L53" s="4"/>
      <c r="M53" s="15"/>
      <c r="S53" s="15"/>
      <c r="T53" s="173"/>
      <c r="U53" s="8"/>
      <c r="X53" s="14"/>
      <c r="Z53" s="15"/>
      <c r="AD53" s="305"/>
      <c r="AE53" s="297"/>
      <c r="AF53" s="308"/>
    </row>
    <row r="54" spans="1:32" ht="18" customHeight="1">
      <c r="A54" s="314"/>
      <c r="B54" s="295" t="s">
        <v>280</v>
      </c>
      <c r="C54" s="303" t="str">
        <f>IFERROR(VLOOKUP(B54,抽選結果!$B:$D,3,FALSE),"")</f>
        <v>ＦＣ　ＣＡＳＡ　ＦＯＲＴＵＮＡ　ＯＹＡＭＡ</v>
      </c>
      <c r="D54" s="81"/>
      <c r="E54" s="81"/>
      <c r="F54" s="81"/>
      <c r="G54" s="176"/>
      <c r="I54" s="15"/>
      <c r="M54" s="154"/>
      <c r="N54" s="139"/>
      <c r="S54" s="154"/>
      <c r="T54" s="188"/>
      <c r="U54" s="8"/>
      <c r="X54" s="14"/>
      <c r="Z54" s="15"/>
      <c r="AA54" s="79"/>
      <c r="AD54" s="304" t="str">
        <f>IFERROR(VLOOKUP(AE54,抽選結果!$B:$D,3,FALSE),"")</f>
        <v>御厨フットボールクラブ</v>
      </c>
      <c r="AE54" s="297" t="s">
        <v>304</v>
      </c>
      <c r="AF54" s="308"/>
    </row>
    <row r="55" spans="1:32" ht="18" customHeight="1">
      <c r="A55" s="314"/>
      <c r="B55" s="295"/>
      <c r="C55" s="303"/>
      <c r="D55" s="168"/>
      <c r="E55" s="81"/>
      <c r="F55" s="81"/>
      <c r="G55" s="179"/>
      <c r="I55" s="15"/>
      <c r="L55" s="4"/>
      <c r="M55" s="15"/>
      <c r="N55" s="4"/>
      <c r="S55" s="149"/>
      <c r="T55" s="137"/>
      <c r="U55" s="8"/>
      <c r="W55" s="140"/>
      <c r="X55" s="14"/>
      <c r="Z55" s="15"/>
      <c r="AA55" s="79"/>
      <c r="AC55" s="157"/>
      <c r="AD55" s="305"/>
      <c r="AE55" s="297"/>
      <c r="AF55" s="308"/>
    </row>
    <row r="56" spans="1:32" ht="18" customHeight="1">
      <c r="A56" s="314"/>
      <c r="B56" s="295" t="s">
        <v>281</v>
      </c>
      <c r="C56" s="303" t="str">
        <f>IFERROR(VLOOKUP(B56,抽選結果!$B:$D,3,FALSE),"")</f>
        <v>東那須野ＦＣフェニックス</v>
      </c>
      <c r="D56" s="156"/>
      <c r="E56" s="155"/>
      <c r="F56" s="96"/>
      <c r="G56" s="179"/>
      <c r="H56" s="148"/>
      <c r="I56" s="189"/>
      <c r="L56" s="4"/>
      <c r="M56" s="15"/>
      <c r="N56" s="4"/>
      <c r="S56" s="149"/>
      <c r="T56" s="137"/>
      <c r="U56" s="8"/>
      <c r="W56" s="16"/>
      <c r="X56" s="14"/>
      <c r="Y56" s="148"/>
      <c r="Z56" s="147"/>
      <c r="AB56" s="141"/>
      <c r="AC56" s="159"/>
      <c r="AD56" s="304" t="str">
        <f>IFERROR(VLOOKUP(AE56,抽選結果!$B:$D,3,FALSE),"")</f>
        <v>石井フットボールクラブ</v>
      </c>
      <c r="AE56" s="297" t="s">
        <v>305</v>
      </c>
      <c r="AF56" s="308"/>
    </row>
    <row r="57" spans="1:32" ht="18" customHeight="1">
      <c r="A57" s="314"/>
      <c r="B57" s="295"/>
      <c r="C57" s="303"/>
      <c r="D57" s="96"/>
      <c r="E57" s="150"/>
      <c r="F57" s="99"/>
      <c r="G57" s="190"/>
      <c r="H57" s="148"/>
      <c r="I57" s="189"/>
      <c r="L57" s="4"/>
      <c r="M57" s="15"/>
      <c r="N57" s="4"/>
      <c r="S57" s="149"/>
      <c r="T57" s="137"/>
      <c r="U57" s="8"/>
      <c r="W57" s="15"/>
      <c r="X57" s="14"/>
      <c r="Y57" s="148"/>
      <c r="Z57" s="147"/>
      <c r="AB57" s="8"/>
      <c r="AD57" s="305"/>
      <c r="AE57" s="297"/>
      <c r="AF57" s="308"/>
    </row>
    <row r="58" spans="1:32" ht="18" customHeight="1">
      <c r="A58" s="314"/>
      <c r="B58" s="295" t="s">
        <v>282</v>
      </c>
      <c r="C58" s="303" t="str">
        <f>IFERROR(VLOOKUP(B58,抽選結果!$B:$D,3,FALSE),"")</f>
        <v>ＳＵＧＡＯサッカークラブ</v>
      </c>
      <c r="D58" s="81"/>
      <c r="E58" s="171"/>
      <c r="F58" s="81"/>
      <c r="G58" s="184"/>
      <c r="I58" s="15"/>
      <c r="L58" s="4"/>
      <c r="M58" s="15"/>
      <c r="N58" s="4"/>
      <c r="S58" s="149"/>
      <c r="U58" s="8"/>
      <c r="W58" s="15"/>
      <c r="X58" s="14"/>
      <c r="Y58" s="4"/>
      <c r="Z58" s="154"/>
      <c r="AA58" s="192"/>
      <c r="AB58" s="8"/>
      <c r="AD58" s="304" t="str">
        <f>IFERROR(VLOOKUP(AE58,抽選結果!$B:$D,3,FALSE),"")</f>
        <v>ＴＳＵＮＡＧＵ　Ｓｐｏｒｔｓ　Ａｃａｄｅｍｙ</v>
      </c>
      <c r="AE58" s="297" t="s">
        <v>306</v>
      </c>
      <c r="AF58" s="308"/>
    </row>
    <row r="59" spans="1:32" ht="18" customHeight="1" thickBot="1">
      <c r="A59" s="328"/>
      <c r="B59" s="295"/>
      <c r="C59" s="303"/>
      <c r="D59" s="172"/>
      <c r="E59" s="172"/>
      <c r="F59" s="81"/>
      <c r="G59" s="193"/>
      <c r="I59" s="15"/>
      <c r="L59" s="4"/>
      <c r="M59" s="15"/>
      <c r="N59" s="4"/>
      <c r="S59" s="149"/>
      <c r="U59" s="8"/>
      <c r="W59" s="15"/>
      <c r="X59" s="14"/>
      <c r="Y59" s="4"/>
      <c r="Z59" s="149"/>
      <c r="AA59" s="148"/>
      <c r="AB59" s="143"/>
      <c r="AC59" s="143"/>
      <c r="AD59" s="305"/>
      <c r="AE59" s="297"/>
      <c r="AF59" s="316"/>
    </row>
    <row r="60" spans="1:32" ht="18" customHeight="1" thickTop="1">
      <c r="A60" s="98"/>
      <c r="C60" s="194"/>
      <c r="D60" s="180"/>
      <c r="E60" s="180"/>
      <c r="F60" s="195"/>
      <c r="G60" s="184"/>
      <c r="H60" s="2"/>
      <c r="I60" s="15"/>
      <c r="L60" s="4"/>
      <c r="M60" s="15"/>
      <c r="N60" s="4"/>
      <c r="S60" s="149"/>
      <c r="U60" s="8"/>
      <c r="W60" s="15"/>
      <c r="X60" s="14"/>
      <c r="Y60" s="3"/>
      <c r="Z60" s="149"/>
      <c r="AA60" s="14"/>
      <c r="AF60" s="98"/>
    </row>
    <row r="61" spans="1:32" ht="18" customHeight="1">
      <c r="A61" s="98"/>
      <c r="C61" s="194"/>
      <c r="D61" s="180"/>
      <c r="E61" s="180"/>
      <c r="F61" s="175"/>
      <c r="G61" s="184"/>
      <c r="H61" s="4"/>
      <c r="I61" s="15"/>
      <c r="L61" s="4"/>
      <c r="M61" s="15"/>
      <c r="N61" s="4"/>
      <c r="S61" s="149"/>
      <c r="U61" s="8"/>
      <c r="W61" s="15"/>
      <c r="X61" s="14"/>
      <c r="Y61" s="8"/>
      <c r="Z61" s="149"/>
      <c r="AA61" s="14"/>
      <c r="AF61" s="98"/>
    </row>
    <row r="62" spans="1:32" ht="18" customHeight="1">
      <c r="A62" s="98"/>
      <c r="C62" s="303" t="s">
        <v>268</v>
      </c>
      <c r="D62" s="175"/>
      <c r="E62" s="175"/>
      <c r="F62" s="180"/>
      <c r="G62" s="184"/>
      <c r="H62" s="4"/>
      <c r="I62" s="15"/>
      <c r="L62" s="4"/>
      <c r="M62" s="15"/>
      <c r="N62" s="4"/>
      <c r="S62" s="149"/>
      <c r="U62" s="8"/>
      <c r="W62" s="88"/>
      <c r="X62" s="14"/>
      <c r="Y62" s="8"/>
      <c r="Z62" s="151"/>
      <c r="AA62" s="17"/>
      <c r="AB62" s="2"/>
      <c r="AC62" s="2"/>
      <c r="AD62" s="303" t="str">
        <f>IFERROR(VLOOKUP(AE62,抽選結果!$B:$D,3,FALSE),"")</f>
        <v>さくらボン・ディ・ボーラ</v>
      </c>
      <c r="AE62" s="296" t="s">
        <v>118</v>
      </c>
      <c r="AF62" s="98"/>
    </row>
    <row r="63" spans="1:32" ht="18" customHeight="1">
      <c r="A63" s="98"/>
      <c r="C63" s="303"/>
      <c r="D63" s="196"/>
      <c r="E63" s="174"/>
      <c r="F63" s="182"/>
      <c r="G63" s="186"/>
      <c r="H63" s="4"/>
      <c r="I63" s="15"/>
      <c r="L63" s="4"/>
      <c r="M63" s="15"/>
      <c r="N63" s="4"/>
      <c r="S63" s="149"/>
      <c r="U63" s="8"/>
      <c r="W63" s="15"/>
      <c r="X63" s="14"/>
      <c r="Y63" s="8"/>
      <c r="AA63" s="14"/>
      <c r="AD63" s="303"/>
      <c r="AE63" s="296"/>
      <c r="AF63" s="98"/>
    </row>
    <row r="64" spans="1:32" ht="18" customHeight="1">
      <c r="A64" s="108"/>
      <c r="D64" s="180"/>
      <c r="E64" s="180"/>
      <c r="F64" s="175"/>
      <c r="G64" s="176"/>
      <c r="H64" s="4"/>
      <c r="I64" s="15"/>
      <c r="L64" s="4"/>
      <c r="M64" s="15"/>
      <c r="N64" s="4"/>
      <c r="S64" s="149"/>
      <c r="U64" s="8"/>
      <c r="W64" s="15"/>
      <c r="X64" s="14"/>
      <c r="Y64" s="8"/>
      <c r="AA64" s="14"/>
      <c r="AB64" s="148"/>
      <c r="AD64" s="194"/>
    </row>
    <row r="65" spans="1:32" ht="18" customHeight="1" thickBot="1">
      <c r="A65" s="130"/>
      <c r="C65" s="197"/>
      <c r="D65" s="180"/>
      <c r="E65" s="180"/>
      <c r="F65" s="175"/>
      <c r="G65" s="179"/>
      <c r="H65" s="4"/>
      <c r="I65" s="154"/>
      <c r="J65" s="152"/>
      <c r="L65" s="4"/>
      <c r="M65" s="15"/>
      <c r="N65" s="4"/>
      <c r="S65" s="149"/>
      <c r="U65" s="8"/>
      <c r="W65" s="154"/>
      <c r="X65" s="138"/>
      <c r="Y65" s="8"/>
      <c r="AA65" s="14"/>
      <c r="AB65" s="148"/>
      <c r="AD65" s="191"/>
      <c r="AF65" s="123"/>
    </row>
    <row r="66" spans="1:32" ht="18" customHeight="1" thickTop="1">
      <c r="A66" s="313" t="str">
        <f>IFERROR(VLOOKUP(LEFT(B66,1),抽選結果!$E$25:$F$53,2,FALSE),"")</f>
        <v>大松山運動公園多目的グランドB</v>
      </c>
      <c r="B66" s="295" t="s">
        <v>498</v>
      </c>
      <c r="C66" s="303" t="str">
        <f>IFERROR(VLOOKUP(B66,抽選結果!$B:$D,3,FALSE),"")</f>
        <v>ＪＦＣ　Ｗｉｎｇ</v>
      </c>
      <c r="D66" s="99"/>
      <c r="E66" s="99"/>
      <c r="F66" s="96"/>
      <c r="G66" s="14"/>
      <c r="H66" s="4"/>
      <c r="I66" s="15"/>
      <c r="J66" s="153"/>
      <c r="L66" s="4"/>
      <c r="M66" s="15"/>
      <c r="N66" s="4"/>
      <c r="S66" s="149"/>
      <c r="U66" s="8"/>
      <c r="W66" s="149"/>
      <c r="X66" s="14"/>
      <c r="Y66" s="8"/>
      <c r="AA66" s="14"/>
      <c r="AC66" s="4"/>
      <c r="AD66" s="304" t="str">
        <f>IFERROR(VLOOKUP(AE66,抽選結果!$B:$D,3,FALSE),"")</f>
        <v>ＫＯＨＡＲＵ　ＰＲＯＵＤ栃木フットボールクラブ</v>
      </c>
      <c r="AE66" s="297" t="s">
        <v>194</v>
      </c>
      <c r="AF66" s="313" t="str">
        <f>IFERROR(VLOOKUP(LEFT(AE76,1),抽選結果!$E$25:$F$53,2,FALSE),"")</f>
        <v>足利ガスふれあい公園サッカー場A</v>
      </c>
    </row>
    <row r="67" spans="1:32" ht="18" customHeight="1">
      <c r="A67" s="314"/>
      <c r="B67" s="295"/>
      <c r="C67" s="303"/>
      <c r="D67" s="96"/>
      <c r="E67" s="150"/>
      <c r="F67" s="99"/>
      <c r="G67" s="136"/>
      <c r="H67" s="4"/>
      <c r="I67" s="15"/>
      <c r="J67" s="153"/>
      <c r="L67" s="4"/>
      <c r="M67" s="15"/>
      <c r="N67" s="4"/>
      <c r="S67" s="149"/>
      <c r="U67" s="8"/>
      <c r="W67" s="149"/>
      <c r="X67" s="14"/>
      <c r="Y67" s="8"/>
      <c r="AA67" s="14"/>
      <c r="AB67" s="141"/>
      <c r="AC67" s="139"/>
      <c r="AD67" s="305"/>
      <c r="AE67" s="297"/>
      <c r="AF67" s="314"/>
    </row>
    <row r="68" spans="1:32" ht="18" customHeight="1">
      <c r="A68" s="314"/>
      <c r="B68" s="295" t="s">
        <v>284</v>
      </c>
      <c r="C68" s="303" t="str">
        <f>IFERROR(VLOOKUP(B68,抽選結果!$B:$D,3,FALSE),"")</f>
        <v>ＦＣ　ＶＡＬＯＮ　セカンド</v>
      </c>
      <c r="D68" s="96"/>
      <c r="E68" s="150"/>
      <c r="F68" s="96"/>
      <c r="G68" s="152"/>
      <c r="H68" s="4"/>
      <c r="I68" s="15"/>
      <c r="J68" s="153"/>
      <c r="L68" s="4"/>
      <c r="M68" s="15"/>
      <c r="N68" s="4"/>
      <c r="S68" s="149"/>
      <c r="U68" s="8"/>
      <c r="W68" s="149"/>
      <c r="X68" s="14"/>
      <c r="Y68" s="8"/>
      <c r="Z68" s="141"/>
      <c r="AA68" s="138"/>
      <c r="AB68" s="8"/>
      <c r="AD68" s="304" t="str">
        <f>IFERROR(VLOOKUP(AE68,抽選結果!$B:$D,3,FALSE),"")</f>
        <v>足利キッズスポーツ</v>
      </c>
      <c r="AE68" s="297" t="s">
        <v>195</v>
      </c>
      <c r="AF68" s="314"/>
    </row>
    <row r="69" spans="1:32" ht="18" customHeight="1">
      <c r="A69" s="314"/>
      <c r="B69" s="295"/>
      <c r="C69" s="303"/>
      <c r="D69" s="155"/>
      <c r="E69" s="156"/>
      <c r="F69" s="96"/>
      <c r="G69" s="153"/>
      <c r="H69" s="4"/>
      <c r="I69" s="15"/>
      <c r="J69" s="153"/>
      <c r="L69" s="4"/>
      <c r="M69" s="15"/>
      <c r="N69" s="4"/>
      <c r="P69" s="327"/>
      <c r="Q69" s="327"/>
      <c r="S69" s="149"/>
      <c r="U69" s="8"/>
      <c r="W69" s="149"/>
      <c r="X69" s="14"/>
      <c r="Y69" s="8"/>
      <c r="Z69" s="8"/>
      <c r="AA69" s="14"/>
      <c r="AB69" s="9"/>
      <c r="AC69" s="157"/>
      <c r="AD69" s="305"/>
      <c r="AE69" s="297"/>
      <c r="AF69" s="314"/>
    </row>
    <row r="70" spans="1:32" ht="18" customHeight="1">
      <c r="A70" s="314"/>
      <c r="B70" s="295" t="s">
        <v>285</v>
      </c>
      <c r="C70" s="303" t="str">
        <f>IFERROR(VLOOKUP(B70,抽選結果!$B:$D,3,FALSE),"")</f>
        <v>ＮＰＯ法人サウス宇都宮スポーツクラブ</v>
      </c>
      <c r="D70" s="156"/>
      <c r="E70" s="96"/>
      <c r="F70" s="96"/>
      <c r="G70" s="153"/>
      <c r="H70" s="4"/>
      <c r="I70" s="15"/>
      <c r="J70" s="153"/>
      <c r="L70" s="4"/>
      <c r="M70" s="15"/>
      <c r="N70" s="4"/>
      <c r="P70" s="327"/>
      <c r="Q70" s="327"/>
      <c r="S70" s="149"/>
      <c r="U70" s="8"/>
      <c r="W70" s="149"/>
      <c r="X70" s="14"/>
      <c r="Y70" s="8"/>
      <c r="Z70" s="8"/>
      <c r="AA70" s="14"/>
      <c r="AC70" s="159"/>
      <c r="AD70" s="304" t="str">
        <f>IFERROR(VLOOKUP(AE70,抽選結果!$B:$D,3,FALSE),"")</f>
        <v>市野沢ＦＣ</v>
      </c>
      <c r="AE70" s="297" t="s">
        <v>129</v>
      </c>
      <c r="AF70" s="314"/>
    </row>
    <row r="71" spans="1:32" ht="18" customHeight="1">
      <c r="A71" s="314"/>
      <c r="B71" s="295"/>
      <c r="C71" s="303"/>
      <c r="D71" s="96"/>
      <c r="E71" s="96"/>
      <c r="F71" s="96"/>
      <c r="G71" s="153"/>
      <c r="H71" s="3"/>
      <c r="I71" s="15"/>
      <c r="J71" s="153"/>
      <c r="L71" s="4"/>
      <c r="M71" s="15"/>
      <c r="N71" s="4"/>
      <c r="P71" s="327"/>
      <c r="Q71" s="327"/>
      <c r="S71" s="149"/>
      <c r="U71" s="8"/>
      <c r="W71" s="149"/>
      <c r="X71" s="14"/>
      <c r="Y71" s="9"/>
      <c r="Z71" s="8"/>
      <c r="AA71" s="14"/>
      <c r="AD71" s="305"/>
      <c r="AE71" s="297"/>
      <c r="AF71" s="314"/>
    </row>
    <row r="72" spans="1:32" ht="18" customHeight="1">
      <c r="A72" s="314"/>
      <c r="B72" s="295" t="s">
        <v>286</v>
      </c>
      <c r="C72" s="303" t="str">
        <f>IFERROR(VLOOKUP(B72,抽選結果!$B:$D,3,FALSE),"")</f>
        <v>上三川サッカークラブ</v>
      </c>
      <c r="D72" s="81"/>
      <c r="E72" s="81"/>
      <c r="F72" s="81"/>
      <c r="G72" s="153"/>
      <c r="I72" s="198"/>
      <c r="J72" s="162"/>
      <c r="L72" s="4"/>
      <c r="M72" s="15"/>
      <c r="N72" s="4"/>
      <c r="P72" s="327"/>
      <c r="Q72" s="327"/>
      <c r="S72" s="149"/>
      <c r="U72" s="8"/>
      <c r="W72" s="199"/>
      <c r="X72" s="166"/>
      <c r="Y72" s="28"/>
      <c r="Z72" s="170"/>
      <c r="AA72" s="166"/>
      <c r="AD72" s="304" t="str">
        <f>IFERROR(VLOOKUP(AE72,抽選結果!$B:$D,3,FALSE),"")</f>
        <v>ともぞうサッカークラブＢ</v>
      </c>
      <c r="AE72" s="297" t="s">
        <v>128</v>
      </c>
      <c r="AF72" s="314"/>
    </row>
    <row r="73" spans="1:32" ht="18" customHeight="1">
      <c r="A73" s="314"/>
      <c r="B73" s="295"/>
      <c r="C73" s="303"/>
      <c r="D73" s="168"/>
      <c r="E73" s="81"/>
      <c r="F73" s="81"/>
      <c r="G73" s="153"/>
      <c r="H73" s="28"/>
      <c r="I73" s="198"/>
      <c r="J73" s="162"/>
      <c r="K73" s="8"/>
      <c r="L73" s="4"/>
      <c r="M73" s="15"/>
      <c r="N73" s="4"/>
      <c r="P73" s="327"/>
      <c r="Q73" s="327"/>
      <c r="S73" s="149"/>
      <c r="U73" s="8"/>
      <c r="W73" s="199"/>
      <c r="X73" s="166"/>
      <c r="Y73" s="28"/>
      <c r="Z73" s="170"/>
      <c r="AA73" s="166"/>
      <c r="AC73" s="157"/>
      <c r="AD73" s="305"/>
      <c r="AE73" s="297"/>
      <c r="AF73" s="314"/>
    </row>
    <row r="74" spans="1:32" ht="18" customHeight="1">
      <c r="A74" s="314"/>
      <c r="B74" s="295" t="s">
        <v>287</v>
      </c>
      <c r="C74" s="303" t="str">
        <f>IFERROR(VLOOKUP(B74,抽選結果!$B:$D,3,FALSE),"")</f>
        <v>宇大附属小サッカースポーツ少年団</v>
      </c>
      <c r="D74" s="156"/>
      <c r="E74" s="155"/>
      <c r="F74" s="96"/>
      <c r="G74" s="160"/>
      <c r="I74" s="15"/>
      <c r="J74" s="153"/>
      <c r="K74" s="8"/>
      <c r="L74" s="4"/>
      <c r="M74" s="15"/>
      <c r="N74" s="4"/>
      <c r="P74" s="327"/>
      <c r="Q74" s="327"/>
      <c r="S74" s="149"/>
      <c r="U74" s="8"/>
      <c r="W74" s="149"/>
      <c r="X74" s="14"/>
      <c r="Z74" s="8"/>
      <c r="AA74" s="14"/>
      <c r="AB74" s="141"/>
      <c r="AC74" s="159"/>
      <c r="AD74" s="304" t="str">
        <f>IFERROR(VLOOKUP(AE74,抽選結果!$B:$D,3,FALSE),"")</f>
        <v>ＦＣアリーバ　ヴィクトリー</v>
      </c>
      <c r="AE74" s="297" t="s">
        <v>127</v>
      </c>
      <c r="AF74" s="314"/>
    </row>
    <row r="75" spans="1:32" ht="18" customHeight="1">
      <c r="A75" s="314"/>
      <c r="B75" s="295"/>
      <c r="C75" s="303"/>
      <c r="D75" s="96"/>
      <c r="E75" s="150"/>
      <c r="F75" s="96"/>
      <c r="G75" s="161"/>
      <c r="I75" s="15"/>
      <c r="J75" s="153"/>
      <c r="K75" s="8"/>
      <c r="L75" s="4"/>
      <c r="M75" s="15"/>
      <c r="N75" s="4"/>
      <c r="P75" s="327"/>
      <c r="Q75" s="327"/>
      <c r="S75" s="149"/>
      <c r="T75" s="5"/>
      <c r="U75" s="8"/>
      <c r="W75" s="149"/>
      <c r="X75" s="14"/>
      <c r="Z75" s="9"/>
      <c r="AA75" s="17"/>
      <c r="AB75" s="8"/>
      <c r="AD75" s="305"/>
      <c r="AE75" s="297"/>
      <c r="AF75" s="314"/>
    </row>
    <row r="76" spans="1:32" ht="18" customHeight="1">
      <c r="A76" s="314"/>
      <c r="B76" s="295" t="s">
        <v>288</v>
      </c>
      <c r="C76" s="303" t="str">
        <f>IFERROR(VLOOKUP(B76,抽選結果!$B:$D,3,FALSE),"")</f>
        <v>久下田ＦＣ</v>
      </c>
      <c r="D76" s="81"/>
      <c r="E76" s="171"/>
      <c r="F76" s="97"/>
      <c r="G76" s="14"/>
      <c r="I76" s="15"/>
      <c r="J76" s="153"/>
      <c r="K76" s="8"/>
      <c r="L76" s="4"/>
      <c r="M76" s="15"/>
      <c r="N76" s="4"/>
      <c r="P76" s="327"/>
      <c r="Q76" s="327"/>
      <c r="S76" s="149"/>
      <c r="T76" s="5"/>
      <c r="U76" s="8"/>
      <c r="W76" s="149"/>
      <c r="X76" s="14"/>
      <c r="AA76" s="14"/>
      <c r="AB76" s="8"/>
      <c r="AD76" s="304" t="str">
        <f>IFERROR(VLOOKUP(AE76,抽選結果!$B:$D,3,FALSE),"")</f>
        <v>大田原城山サッカークラブ</v>
      </c>
      <c r="AE76" s="297" t="s">
        <v>126</v>
      </c>
      <c r="AF76" s="314"/>
    </row>
    <row r="77" spans="1:32" ht="18" customHeight="1" thickBot="1">
      <c r="A77" s="314"/>
      <c r="B77" s="295"/>
      <c r="C77" s="303"/>
      <c r="D77" s="172"/>
      <c r="E77" s="172"/>
      <c r="F77" s="96"/>
      <c r="G77" s="14"/>
      <c r="I77" s="15"/>
      <c r="J77" s="153"/>
      <c r="K77" s="8"/>
      <c r="L77" s="4"/>
      <c r="M77" s="15"/>
      <c r="N77" s="4"/>
      <c r="P77" s="327"/>
      <c r="Q77" s="327"/>
      <c r="S77" s="149"/>
      <c r="T77" s="5"/>
      <c r="U77" s="8"/>
      <c r="W77" s="149"/>
      <c r="X77" s="14"/>
      <c r="AA77" s="14"/>
      <c r="AB77" s="143"/>
      <c r="AC77" s="143"/>
      <c r="AD77" s="305"/>
      <c r="AE77" s="297"/>
      <c r="AF77" s="314"/>
    </row>
    <row r="78" spans="1:32" ht="18" customHeight="1" thickTop="1">
      <c r="A78" s="124"/>
      <c r="C78" s="299"/>
      <c r="D78" s="96"/>
      <c r="E78" s="96"/>
      <c r="F78" s="96"/>
      <c r="G78" s="14"/>
      <c r="H78" s="301" t="s">
        <v>64</v>
      </c>
      <c r="I78" s="302"/>
      <c r="J78" s="153"/>
      <c r="K78" s="9"/>
      <c r="L78" s="3"/>
      <c r="M78" s="15"/>
      <c r="N78" s="4"/>
      <c r="P78" s="327"/>
      <c r="Q78" s="327"/>
      <c r="S78" s="149"/>
      <c r="T78" s="5"/>
      <c r="U78" s="9"/>
      <c r="W78" s="149"/>
      <c r="X78" s="306" t="s">
        <v>118</v>
      </c>
      <c r="Y78" s="301"/>
      <c r="AA78" s="14"/>
      <c r="AD78" s="299"/>
      <c r="AF78" s="124"/>
    </row>
    <row r="79" spans="1:32" ht="18" customHeight="1">
      <c r="A79" s="98"/>
      <c r="C79" s="300"/>
      <c r="D79" s="96"/>
      <c r="E79" s="96"/>
      <c r="F79" s="96"/>
      <c r="G79" s="14"/>
      <c r="H79" s="301"/>
      <c r="I79" s="302"/>
      <c r="J79" s="153"/>
      <c r="M79" s="15"/>
      <c r="N79" s="4"/>
      <c r="P79" s="327"/>
      <c r="Q79" s="327"/>
      <c r="S79" s="149"/>
      <c r="T79" s="5"/>
      <c r="U79" s="143"/>
      <c r="V79" s="139"/>
      <c r="W79" s="149"/>
      <c r="X79" s="306"/>
      <c r="Y79" s="301"/>
      <c r="AA79" s="14"/>
      <c r="AD79" s="300"/>
      <c r="AF79" s="98"/>
    </row>
    <row r="80" spans="1:32" ht="18" customHeight="1">
      <c r="C80" s="191"/>
      <c r="D80" s="81"/>
      <c r="E80" s="81"/>
      <c r="F80" s="81"/>
      <c r="G80" s="14"/>
      <c r="I80" s="15"/>
      <c r="J80" s="153"/>
      <c r="K80" s="169"/>
      <c r="M80" s="15"/>
      <c r="N80" s="4"/>
      <c r="P80" s="327"/>
      <c r="Q80" s="327"/>
      <c r="S80" s="149"/>
      <c r="T80" s="5"/>
      <c r="V80" s="4"/>
      <c r="W80" s="149"/>
      <c r="X80" s="166"/>
      <c r="Y80" s="28"/>
      <c r="Z80" s="79"/>
      <c r="AA80" s="164"/>
      <c r="AB80" s="148"/>
      <c r="AD80" s="194"/>
    </row>
    <row r="81" spans="1:32" ht="18" customHeight="1" thickBot="1">
      <c r="A81" s="123"/>
      <c r="B81" s="295" t="s">
        <v>497</v>
      </c>
      <c r="C81" s="303" t="str">
        <f>IFERROR(VLOOKUP(B81,抽選結果!$B:$D,3,FALSE),"")</f>
        <v>栃木ウーヴァＦＣ・Ｕ－１２</v>
      </c>
      <c r="D81" s="211"/>
      <c r="E81" s="212"/>
      <c r="F81" s="204"/>
      <c r="G81" s="14"/>
      <c r="I81" s="15"/>
      <c r="J81" s="153"/>
      <c r="K81" s="169"/>
      <c r="M81" s="15"/>
      <c r="N81" s="4"/>
      <c r="P81" s="327"/>
      <c r="Q81" s="327"/>
      <c r="S81" s="149"/>
      <c r="T81" s="5"/>
      <c r="W81" s="149"/>
      <c r="X81" s="166"/>
      <c r="Y81" s="28"/>
      <c r="Z81" s="79"/>
      <c r="AA81" s="221"/>
      <c r="AB81" s="222"/>
      <c r="AC81" s="223"/>
      <c r="AD81" s="304" t="str">
        <f>IFERROR(VLOOKUP(AE81,抽選結果!$B:$D,3,FALSE),"")</f>
        <v>鹿沼東光ＦＣ</v>
      </c>
      <c r="AE81" s="298" t="s">
        <v>314</v>
      </c>
      <c r="AF81" s="123"/>
    </row>
    <row r="82" spans="1:32" ht="18" customHeight="1" thickTop="1">
      <c r="A82" s="309" t="str">
        <f>IFERROR(VLOOKUP(LEFT(B81,1),抽選結果!$E$25:$F$53,2,FALSE),"")</f>
        <v>真岡鬼怒自然公園芝生広場A</v>
      </c>
      <c r="B82" s="295"/>
      <c r="C82" s="303"/>
      <c r="D82" s="213"/>
      <c r="E82" s="214"/>
      <c r="F82" s="205"/>
      <c r="G82" s="14"/>
      <c r="I82" s="15"/>
      <c r="J82" s="153"/>
      <c r="M82" s="15"/>
      <c r="N82" s="4"/>
      <c r="P82" s="327"/>
      <c r="Q82" s="327"/>
      <c r="S82" s="149"/>
      <c r="T82" s="5"/>
      <c r="W82" s="149"/>
      <c r="X82" s="14"/>
      <c r="AA82" s="224"/>
      <c r="AB82" s="225"/>
      <c r="AC82" s="226"/>
      <c r="AD82" s="305"/>
      <c r="AE82" s="297"/>
      <c r="AF82" s="313" t="str">
        <f>IFERROR(VLOOKUP(LEFT(AE93,1),抽選結果!$E$25:$F$53,2,FALSE),"")</f>
        <v>足利ガスふれあい公園サッカー場B</v>
      </c>
    </row>
    <row r="83" spans="1:32" ht="18" customHeight="1">
      <c r="A83" s="310"/>
      <c r="B83" s="295" t="s">
        <v>10</v>
      </c>
      <c r="C83" s="303" t="str">
        <f>IFERROR(VLOOKUP(B83,抽選結果!$B:$D,3,FALSE),"")</f>
        <v>那須野ヶ原ＦＣボンジボーラセカンド</v>
      </c>
      <c r="D83" s="215"/>
      <c r="E83" s="216"/>
      <c r="F83" s="206"/>
      <c r="G83" s="208"/>
      <c r="I83" s="15"/>
      <c r="J83" s="153"/>
      <c r="M83" s="15"/>
      <c r="N83" s="4"/>
      <c r="P83" s="327"/>
      <c r="Q83" s="327"/>
      <c r="S83" s="149"/>
      <c r="T83" s="5"/>
      <c r="W83" s="149"/>
      <c r="X83" s="14"/>
      <c r="Z83" s="15"/>
      <c r="AA83" s="224"/>
      <c r="AB83" s="227"/>
      <c r="AC83" s="228"/>
      <c r="AD83" s="304" t="str">
        <f>IFERROR(VLOOKUP(AE83,抽選結果!$B:$D,3,FALSE),"")</f>
        <v>栃木Ｃｈａｒｍｅ．Ｆ．Ｃ</v>
      </c>
      <c r="AE83" s="297" t="s">
        <v>196</v>
      </c>
      <c r="AF83" s="314"/>
    </row>
    <row r="84" spans="1:32" ht="18" customHeight="1" thickBot="1">
      <c r="A84" s="310"/>
      <c r="B84" s="295"/>
      <c r="C84" s="303"/>
      <c r="D84" s="217"/>
      <c r="E84" s="216"/>
      <c r="F84" s="205"/>
      <c r="G84" s="153"/>
      <c r="H84" s="148"/>
      <c r="I84" s="189"/>
      <c r="J84" s="153"/>
      <c r="M84" s="15"/>
      <c r="N84" s="4"/>
      <c r="P84" s="327"/>
      <c r="Q84" s="327"/>
      <c r="S84" s="149"/>
      <c r="T84" s="5"/>
      <c r="W84" s="149"/>
      <c r="X84" s="14"/>
      <c r="Y84" s="148"/>
      <c r="Z84" s="147"/>
      <c r="AA84" s="229"/>
      <c r="AB84" s="230"/>
      <c r="AC84" s="223"/>
      <c r="AD84" s="305"/>
      <c r="AE84" s="297"/>
      <c r="AF84" s="314"/>
    </row>
    <row r="85" spans="1:32" ht="18" customHeight="1" thickTop="1">
      <c r="A85" s="310"/>
      <c r="B85" s="295" t="s">
        <v>8</v>
      </c>
      <c r="C85" s="303" t="str">
        <f>IFERROR(VLOOKUP(B85,抽選結果!$B:$D,3,FALSE),"")</f>
        <v>ＦＣがむしゃらＵ１２</v>
      </c>
      <c r="D85" s="218"/>
      <c r="E85" s="213"/>
      <c r="F85" s="205"/>
      <c r="G85" s="153"/>
      <c r="H85" s="148"/>
      <c r="I85" s="189"/>
      <c r="J85" s="153"/>
      <c r="L85" s="329" t="s">
        <v>261</v>
      </c>
      <c r="M85" s="15"/>
      <c r="N85" s="4"/>
      <c r="P85" s="327"/>
      <c r="Q85" s="327"/>
      <c r="S85" s="149"/>
      <c r="T85" s="5"/>
      <c r="U85" s="329" t="s">
        <v>262</v>
      </c>
      <c r="W85" s="202"/>
      <c r="X85" s="14"/>
      <c r="Y85" s="148"/>
      <c r="Z85" s="209"/>
      <c r="AA85" s="231"/>
      <c r="AB85" s="230"/>
      <c r="AC85" s="223"/>
      <c r="AD85" s="304" t="str">
        <f>IFERROR(VLOOKUP(AE85,抽選結果!$B:$D,3,FALSE),"")</f>
        <v>坂西ジュニオール</v>
      </c>
      <c r="AE85" s="297" t="s">
        <v>197</v>
      </c>
      <c r="AF85" s="314"/>
    </row>
    <row r="86" spans="1:32" ht="18" customHeight="1">
      <c r="A86" s="310"/>
      <c r="B86" s="295"/>
      <c r="C86" s="303"/>
      <c r="D86" s="211"/>
      <c r="E86" s="212"/>
      <c r="F86" s="204"/>
      <c r="G86" s="153"/>
      <c r="I86" s="15"/>
      <c r="J86" s="153"/>
      <c r="L86" s="330"/>
      <c r="M86" s="15"/>
      <c r="N86" s="4"/>
      <c r="P86" s="327"/>
      <c r="Q86" s="327"/>
      <c r="S86" s="149"/>
      <c r="T86" s="5"/>
      <c r="U86" s="330"/>
      <c r="W86" s="149"/>
      <c r="X86" s="14"/>
      <c r="Z86" s="149"/>
      <c r="AA86" s="224"/>
      <c r="AB86" s="232"/>
      <c r="AC86" s="226"/>
      <c r="AD86" s="305"/>
      <c r="AE86" s="297"/>
      <c r="AF86" s="314"/>
    </row>
    <row r="87" spans="1:32" ht="18" customHeight="1">
      <c r="A87" s="310"/>
      <c r="B87" s="295" t="s">
        <v>9</v>
      </c>
      <c r="C87" s="303" t="str">
        <f>IFERROR(VLOOKUP(B87,抽選結果!$B:$D,3,FALSE),"")</f>
        <v>ＨＦＣ．ＺＥＲＯ</v>
      </c>
      <c r="D87" s="211"/>
      <c r="E87" s="212"/>
      <c r="F87" s="204"/>
      <c r="G87" s="153"/>
      <c r="I87" s="15"/>
      <c r="J87" s="153"/>
      <c r="L87" s="330"/>
      <c r="M87" s="15"/>
      <c r="N87" s="4"/>
      <c r="P87" s="327"/>
      <c r="Q87" s="327"/>
      <c r="S87" s="149"/>
      <c r="T87" s="5"/>
      <c r="U87" s="330"/>
      <c r="W87" s="149"/>
      <c r="X87" s="14"/>
      <c r="Z87" s="149"/>
      <c r="AA87" s="224"/>
      <c r="AB87" s="225"/>
      <c r="AC87" s="228"/>
      <c r="AD87" s="304" t="str">
        <f>IFERROR(VLOOKUP(AE87,抽選結果!$B:$D,3,FALSE),"")</f>
        <v>ウエストフットコム</v>
      </c>
      <c r="AE87" s="297" t="s">
        <v>43</v>
      </c>
      <c r="AF87" s="314"/>
    </row>
    <row r="88" spans="1:32" ht="18" customHeight="1">
      <c r="A88" s="310"/>
      <c r="B88" s="295"/>
      <c r="C88" s="303"/>
      <c r="D88" s="217"/>
      <c r="E88" s="219"/>
      <c r="F88" s="205"/>
      <c r="G88" s="160"/>
      <c r="H88" s="139"/>
      <c r="I88" s="15"/>
      <c r="J88" s="153"/>
      <c r="L88" s="330"/>
      <c r="M88" s="15"/>
      <c r="N88" s="4"/>
      <c r="P88" s="327"/>
      <c r="Q88" s="327"/>
      <c r="S88" s="149"/>
      <c r="T88" s="5"/>
      <c r="U88" s="330"/>
      <c r="W88" s="149"/>
      <c r="X88" s="14"/>
      <c r="Y88" s="141"/>
      <c r="Z88" s="149"/>
      <c r="AA88" s="224"/>
      <c r="AB88" s="225"/>
      <c r="AC88" s="223"/>
      <c r="AD88" s="305"/>
      <c r="AE88" s="297"/>
      <c r="AF88" s="314"/>
    </row>
    <row r="89" spans="1:32" ht="18" customHeight="1">
      <c r="A89" s="310"/>
      <c r="B89" s="295" t="s">
        <v>44</v>
      </c>
      <c r="C89" s="303" t="str">
        <f>IFERROR(VLOOKUP(B89,抽選結果!$B:$D,3,FALSE),"")</f>
        <v>壬生ＦＣユナイテッド</v>
      </c>
      <c r="D89" s="218"/>
      <c r="E89" s="214"/>
      <c r="F89" s="205"/>
      <c r="G89" s="153"/>
      <c r="H89" s="4"/>
      <c r="I89" s="15"/>
      <c r="J89" s="153"/>
      <c r="L89" s="330"/>
      <c r="M89" s="15"/>
      <c r="N89" s="4"/>
      <c r="P89" s="327"/>
      <c r="Q89" s="327"/>
      <c r="S89" s="149"/>
      <c r="T89" s="5"/>
      <c r="U89" s="330"/>
      <c r="W89" s="149"/>
      <c r="X89" s="14"/>
      <c r="Y89" s="8"/>
      <c r="Z89" s="149"/>
      <c r="AA89" s="224"/>
      <c r="AB89" s="225"/>
      <c r="AC89" s="223"/>
      <c r="AD89" s="304" t="str">
        <f>IFERROR(VLOOKUP(AE89,抽選結果!$B:$D,3,FALSE),"")</f>
        <v>ドリームＳＣ</v>
      </c>
      <c r="AE89" s="297" t="s">
        <v>42</v>
      </c>
      <c r="AF89" s="314"/>
    </row>
    <row r="90" spans="1:32" ht="18" customHeight="1">
      <c r="A90" s="310"/>
      <c r="B90" s="295"/>
      <c r="C90" s="303"/>
      <c r="D90" s="215"/>
      <c r="E90" s="216"/>
      <c r="F90" s="207"/>
      <c r="G90" s="177"/>
      <c r="H90" s="4"/>
      <c r="I90" s="15"/>
      <c r="J90" s="153"/>
      <c r="L90" s="330"/>
      <c r="M90" s="15"/>
      <c r="N90" s="4"/>
      <c r="P90" s="327"/>
      <c r="Q90" s="327"/>
      <c r="S90" s="149"/>
      <c r="T90" s="5"/>
      <c r="U90" s="330"/>
      <c r="W90" s="149"/>
      <c r="X90" s="14"/>
      <c r="Y90" s="8"/>
      <c r="Z90" s="149"/>
      <c r="AA90" s="224"/>
      <c r="AB90" s="225"/>
      <c r="AC90" s="226"/>
      <c r="AD90" s="305"/>
      <c r="AE90" s="297"/>
      <c r="AF90" s="314"/>
    </row>
    <row r="91" spans="1:32" ht="18" customHeight="1">
      <c r="A91" s="310"/>
      <c r="B91" s="295" t="s">
        <v>14</v>
      </c>
      <c r="C91" s="303" t="str">
        <f>IFERROR(VLOOKUP(B91,抽選結果!$B:$D,3,FALSE),"")</f>
        <v>ＦＣ西那須２１アストロ</v>
      </c>
      <c r="D91" s="215"/>
      <c r="E91" s="216"/>
      <c r="F91" s="205"/>
      <c r="G91" s="136"/>
      <c r="H91" s="4"/>
      <c r="I91" s="15"/>
      <c r="J91" s="177"/>
      <c r="L91" s="330"/>
      <c r="M91" s="15"/>
      <c r="N91" s="4"/>
      <c r="P91" s="327"/>
      <c r="Q91" s="327"/>
      <c r="S91" s="149"/>
      <c r="T91" s="5"/>
      <c r="U91" s="330"/>
      <c r="W91" s="151"/>
      <c r="X91" s="17"/>
      <c r="Y91" s="8"/>
      <c r="Z91" s="149"/>
      <c r="AA91" s="224"/>
      <c r="AB91" s="227"/>
      <c r="AC91" s="228"/>
      <c r="AD91" s="304" t="str">
        <f>IFERROR(VLOOKUP(AE91,抽選結果!$B:$D,3,FALSE),"")</f>
        <v>ＦＣ　ＳＦｉＤＡ</v>
      </c>
      <c r="AE91" s="297" t="s">
        <v>41</v>
      </c>
      <c r="AF91" s="314"/>
    </row>
    <row r="92" spans="1:32" ht="18" customHeight="1">
      <c r="A92" s="310"/>
      <c r="B92" s="295"/>
      <c r="C92" s="303"/>
      <c r="D92" s="217"/>
      <c r="E92" s="220"/>
      <c r="F92" s="205"/>
      <c r="G92" s="14"/>
      <c r="H92" s="4"/>
      <c r="I92" s="154"/>
      <c r="L92" s="330"/>
      <c r="M92" s="15"/>
      <c r="N92" s="4"/>
      <c r="P92" s="327"/>
      <c r="Q92" s="327"/>
      <c r="S92" s="149"/>
      <c r="T92" s="5"/>
      <c r="U92" s="330"/>
      <c r="W92" s="15"/>
      <c r="X92" s="14"/>
      <c r="Y92" s="8"/>
      <c r="Z92" s="151"/>
      <c r="AA92" s="233"/>
      <c r="AB92" s="230"/>
      <c r="AC92" s="223"/>
      <c r="AD92" s="305"/>
      <c r="AE92" s="297"/>
      <c r="AF92" s="314"/>
    </row>
    <row r="93" spans="1:32" ht="18" customHeight="1" thickBot="1">
      <c r="A93" s="310"/>
      <c r="B93" s="295" t="s">
        <v>309</v>
      </c>
      <c r="C93" s="303" t="str">
        <f>IFERROR(VLOOKUP(B93,抽選結果!$B:$D,3,FALSE),"")</f>
        <v>カテット白沢サッカースクール</v>
      </c>
      <c r="D93" s="218"/>
      <c r="E93" s="219"/>
      <c r="F93" s="205"/>
      <c r="G93" s="14"/>
      <c r="H93" s="4"/>
      <c r="I93" s="15"/>
      <c r="L93" s="330"/>
      <c r="M93" s="15"/>
      <c r="N93" s="4"/>
      <c r="P93" s="327"/>
      <c r="Q93" s="327"/>
      <c r="S93" s="149"/>
      <c r="T93" s="5"/>
      <c r="U93" s="330"/>
      <c r="W93" s="15"/>
      <c r="X93" s="14"/>
      <c r="Y93" s="8"/>
      <c r="Z93" s="15"/>
      <c r="AA93" s="224"/>
      <c r="AB93" s="232"/>
      <c r="AC93" s="223"/>
      <c r="AD93" s="304" t="str">
        <f>IFERROR(VLOOKUP(AE93,抽選結果!$B:$D,3,FALSE),"")</f>
        <v>ＴＯＣＨＩＧＩ　ＫＦＣ</v>
      </c>
      <c r="AE93" s="297" t="s">
        <v>40</v>
      </c>
      <c r="AF93" s="314"/>
    </row>
    <row r="94" spans="1:32" ht="18" customHeight="1" thickTop="1">
      <c r="A94" s="124"/>
      <c r="B94" s="295"/>
      <c r="C94" s="303"/>
      <c r="D94" s="215"/>
      <c r="E94" s="219"/>
      <c r="F94" s="205"/>
      <c r="G94" s="14"/>
      <c r="H94" s="4"/>
      <c r="I94" s="15"/>
      <c r="L94" s="330"/>
      <c r="M94" s="15"/>
      <c r="N94" s="4"/>
      <c r="P94" s="327"/>
      <c r="Q94" s="327"/>
      <c r="S94" s="149"/>
      <c r="T94" s="5"/>
      <c r="U94" s="330"/>
      <c r="W94" s="88"/>
      <c r="X94" s="14"/>
      <c r="Y94" s="8"/>
      <c r="Z94" s="15"/>
      <c r="AA94" s="224"/>
      <c r="AB94" s="225"/>
      <c r="AC94" s="234"/>
      <c r="AD94" s="305"/>
      <c r="AE94" s="298"/>
      <c r="AF94" s="124"/>
    </row>
    <row r="95" spans="1:32" ht="18" customHeight="1">
      <c r="A95" s="98"/>
      <c r="C95" s="178"/>
      <c r="D95" s="96"/>
      <c r="E95" s="96"/>
      <c r="F95" s="96"/>
      <c r="G95" s="14"/>
      <c r="H95" s="4"/>
      <c r="I95" s="15"/>
      <c r="L95" s="330"/>
      <c r="M95" s="15"/>
      <c r="N95" s="4"/>
      <c r="P95" s="327"/>
      <c r="Q95" s="327"/>
      <c r="S95" s="149"/>
      <c r="T95" s="5"/>
      <c r="U95" s="330"/>
      <c r="W95" s="16"/>
      <c r="X95" s="14"/>
      <c r="Y95" s="8"/>
      <c r="AA95" s="14"/>
      <c r="AD95" s="191"/>
      <c r="AF95" s="98"/>
    </row>
    <row r="96" spans="1:32" ht="18" customHeight="1">
      <c r="A96" s="98"/>
      <c r="C96" s="303" t="s">
        <v>269</v>
      </c>
      <c r="D96" s="96"/>
      <c r="E96" s="96"/>
      <c r="F96" s="99"/>
      <c r="G96" s="112"/>
      <c r="H96" s="3"/>
      <c r="I96" s="15"/>
      <c r="L96" s="330"/>
      <c r="M96" s="15"/>
      <c r="N96" s="4"/>
      <c r="S96" s="149"/>
      <c r="T96" s="5"/>
      <c r="U96" s="330"/>
      <c r="W96" s="16"/>
      <c r="X96" s="14"/>
      <c r="Y96" s="9"/>
      <c r="Z96" s="2"/>
      <c r="AA96" s="17"/>
      <c r="AB96" s="2"/>
      <c r="AC96" s="3"/>
      <c r="AD96" s="303" t="s">
        <v>274</v>
      </c>
      <c r="AF96" s="98"/>
    </row>
    <row r="97" spans="1:32" ht="18" customHeight="1">
      <c r="A97" s="98"/>
      <c r="C97" s="303"/>
      <c r="D97" s="97"/>
      <c r="E97" s="97"/>
      <c r="F97" s="96"/>
      <c r="G97" s="14"/>
      <c r="I97" s="15"/>
      <c r="L97" s="330"/>
      <c r="M97" s="15"/>
      <c r="N97" s="4"/>
      <c r="Q97" s="8"/>
      <c r="S97" s="149"/>
      <c r="T97" s="5"/>
      <c r="U97" s="330"/>
      <c r="X97" s="14"/>
      <c r="AA97" s="14"/>
      <c r="AD97" s="303"/>
      <c r="AF97" s="98"/>
    </row>
    <row r="98" spans="1:32" ht="18" customHeight="1">
      <c r="C98" s="303" t="s">
        <v>270</v>
      </c>
      <c r="D98" s="96"/>
      <c r="E98" s="96"/>
      <c r="F98" s="96"/>
      <c r="G98" s="136"/>
      <c r="I98" s="15"/>
      <c r="J98" s="14"/>
      <c r="L98" s="330"/>
      <c r="M98" s="15"/>
      <c r="N98" s="4"/>
      <c r="Q98" s="9"/>
      <c r="S98" s="149"/>
      <c r="T98" s="137"/>
      <c r="U98" s="330"/>
      <c r="X98" s="14"/>
      <c r="Z98" s="15"/>
      <c r="AD98" s="303" t="s">
        <v>273</v>
      </c>
      <c r="AF98" s="98"/>
    </row>
    <row r="99" spans="1:32" ht="18" customHeight="1">
      <c r="A99" s="98"/>
      <c r="C99" s="303"/>
      <c r="D99" s="97"/>
      <c r="E99" s="97"/>
      <c r="F99" s="97"/>
      <c r="G99" s="138"/>
      <c r="H99" s="139"/>
      <c r="I99" s="15"/>
      <c r="J99" s="14"/>
      <c r="L99" s="330"/>
      <c r="M99" s="15"/>
      <c r="N99" s="4"/>
      <c r="O99" s="141"/>
      <c r="P99" s="143"/>
      <c r="Q99" s="143"/>
      <c r="R99" s="139"/>
      <c r="S99" s="149"/>
      <c r="T99" s="137"/>
      <c r="U99" s="330"/>
      <c r="W99" s="140"/>
      <c r="X99" s="14"/>
      <c r="Y99" s="141"/>
      <c r="Z99" s="143"/>
      <c r="AA99" s="138"/>
      <c r="AB99" s="143"/>
      <c r="AC99" s="139"/>
      <c r="AD99" s="303"/>
      <c r="AF99" s="98"/>
    </row>
    <row r="100" spans="1:32" ht="18" customHeight="1" thickBot="1">
      <c r="C100" s="185"/>
      <c r="D100" s="81"/>
      <c r="E100" s="81"/>
      <c r="F100" s="81"/>
      <c r="G100" s="14"/>
      <c r="H100" s="144"/>
      <c r="I100" s="145"/>
      <c r="J100" s="14"/>
      <c r="L100" s="330"/>
      <c r="M100" s="15"/>
      <c r="N100" s="4"/>
      <c r="S100" s="149"/>
      <c r="T100" s="137"/>
      <c r="U100" s="330"/>
      <c r="W100" s="16"/>
      <c r="X100" s="14"/>
      <c r="Y100" s="146"/>
      <c r="Z100" s="148"/>
      <c r="AA100" s="164"/>
      <c r="AB100" s="148"/>
      <c r="AD100" s="194"/>
    </row>
    <row r="101" spans="1:32" ht="18" customHeight="1" thickTop="1" thickBot="1">
      <c r="A101" s="123"/>
      <c r="B101" s="295" t="s">
        <v>495</v>
      </c>
      <c r="C101" s="303" t="str">
        <f>IFERROR(VLOOKUP(B101,抽選結果!$B:$D,3,FALSE),"")</f>
        <v>ＶＥＧＡ　Ｊｒ．ｂｒａｂｏ</v>
      </c>
      <c r="D101" s="211"/>
      <c r="E101" s="212"/>
      <c r="F101" s="204"/>
      <c r="G101" s="14"/>
      <c r="H101" s="144"/>
      <c r="I101" s="145"/>
      <c r="J101" s="14"/>
      <c r="L101" s="330"/>
      <c r="M101" s="15"/>
      <c r="N101" s="4"/>
      <c r="P101" s="336" t="s">
        <v>260</v>
      </c>
      <c r="Q101" s="337"/>
      <c r="S101" s="149"/>
      <c r="T101" s="137"/>
      <c r="U101" s="330"/>
      <c r="X101" s="14"/>
      <c r="Y101" s="146"/>
      <c r="Z101" s="148"/>
      <c r="AA101" s="221"/>
      <c r="AB101" s="222"/>
      <c r="AC101" s="223"/>
      <c r="AD101" s="304" t="str">
        <f>IFERROR(VLOOKUP(AE101,抽選結果!$B:$D,3,FALSE),"")</f>
        <v>鹿沼西ＦＣ</v>
      </c>
      <c r="AE101" s="298" t="s">
        <v>315</v>
      </c>
      <c r="AF101" s="123"/>
    </row>
    <row r="102" spans="1:32" ht="18" customHeight="1" thickTop="1">
      <c r="A102" s="309" t="str">
        <f>IFERROR(VLOOKUP(LEFT(B101,1),抽選結果!$E$25:$F$53,2,FALSE),"")</f>
        <v>足利市本町緑地サッカー場B</v>
      </c>
      <c r="B102" s="295"/>
      <c r="C102" s="303"/>
      <c r="D102" s="213"/>
      <c r="E102" s="214"/>
      <c r="F102" s="205"/>
      <c r="G102" s="14"/>
      <c r="H102" s="4"/>
      <c r="I102" s="149"/>
      <c r="J102" s="14"/>
      <c r="L102" s="330"/>
      <c r="M102" s="15"/>
      <c r="N102" s="4"/>
      <c r="P102" s="338"/>
      <c r="Q102" s="339"/>
      <c r="S102" s="149"/>
      <c r="U102" s="330"/>
      <c r="X102" s="14"/>
      <c r="Y102" s="8"/>
      <c r="AA102" s="224"/>
      <c r="AB102" s="225"/>
      <c r="AC102" s="226"/>
      <c r="AD102" s="305"/>
      <c r="AE102" s="297"/>
      <c r="AF102" s="309" t="str">
        <f>IFERROR(VLOOKUP(LEFT(AE113,1),抽選結果!$E$25:$F$53,2,FALSE),"")</f>
        <v>サンエコ自然の森サッカー場A</v>
      </c>
    </row>
    <row r="103" spans="1:32" ht="18" customHeight="1">
      <c r="A103" s="310"/>
      <c r="B103" s="295" t="s">
        <v>5</v>
      </c>
      <c r="C103" s="303" t="str">
        <f>IFERROR(VLOOKUP(B103,抽選結果!$B:$D,3,FALSE),"")</f>
        <v>大山フットボールクラブアミーゴ</v>
      </c>
      <c r="D103" s="215"/>
      <c r="E103" s="216"/>
      <c r="F103" s="206"/>
      <c r="G103" s="208"/>
      <c r="H103" s="4"/>
      <c r="I103" s="151"/>
      <c r="J103" s="17"/>
      <c r="L103" s="330"/>
      <c r="M103" s="15"/>
      <c r="N103" s="4"/>
      <c r="P103" s="338"/>
      <c r="Q103" s="339"/>
      <c r="S103" s="149"/>
      <c r="U103" s="330"/>
      <c r="X103" s="14"/>
      <c r="Y103" s="8"/>
      <c r="AA103" s="224"/>
      <c r="AB103" s="227"/>
      <c r="AC103" s="228"/>
      <c r="AD103" s="304" t="str">
        <f>IFERROR(VLOOKUP(AE103,抽選結果!$B:$D,3,FALSE),"")</f>
        <v>昭和・戸祭サッカークラブ</v>
      </c>
      <c r="AE103" s="297" t="s">
        <v>312</v>
      </c>
      <c r="AF103" s="310"/>
    </row>
    <row r="104" spans="1:32" ht="18" customHeight="1">
      <c r="A104" s="310"/>
      <c r="B104" s="295"/>
      <c r="C104" s="303"/>
      <c r="D104" s="217"/>
      <c r="E104" s="216"/>
      <c r="F104" s="205"/>
      <c r="G104" s="153"/>
      <c r="H104" s="4"/>
      <c r="I104" s="15"/>
      <c r="J104" s="152"/>
      <c r="L104" s="330"/>
      <c r="M104" s="15"/>
      <c r="N104" s="4"/>
      <c r="P104" s="338"/>
      <c r="Q104" s="339"/>
      <c r="S104" s="149"/>
      <c r="U104" s="330"/>
      <c r="W104" s="141"/>
      <c r="X104" s="138"/>
      <c r="Y104" s="8"/>
      <c r="AA104" s="229"/>
      <c r="AB104" s="230"/>
      <c r="AC104" s="223"/>
      <c r="AD104" s="305"/>
      <c r="AE104" s="297"/>
      <c r="AF104" s="310"/>
    </row>
    <row r="105" spans="1:32" ht="18" customHeight="1">
      <c r="A105" s="310"/>
      <c r="B105" s="295" t="s">
        <v>6</v>
      </c>
      <c r="C105" s="303" t="str">
        <f>IFERROR(VLOOKUP(B105,抽選結果!$B:$D,3,FALSE),"")</f>
        <v>那須野ヶ原ＦＣボンジボーラ</v>
      </c>
      <c r="D105" s="218"/>
      <c r="E105" s="213"/>
      <c r="F105" s="205"/>
      <c r="G105" s="153"/>
      <c r="H105" s="4"/>
      <c r="I105" s="15"/>
      <c r="J105" s="153"/>
      <c r="L105" s="330"/>
      <c r="M105" s="15"/>
      <c r="N105" s="4"/>
      <c r="P105" s="338"/>
      <c r="Q105" s="339"/>
      <c r="S105" s="149"/>
      <c r="U105" s="330"/>
      <c r="W105" s="8"/>
      <c r="X105" s="14"/>
      <c r="Y105" s="8"/>
      <c r="Z105" s="141"/>
      <c r="AA105" s="231"/>
      <c r="AB105" s="230"/>
      <c r="AC105" s="223"/>
      <c r="AD105" s="304" t="str">
        <f>IFERROR(VLOOKUP(AE105,抽選結果!$B:$D,3,FALSE),"")</f>
        <v>熟田フットボールクラブ</v>
      </c>
      <c r="AE105" s="297" t="s">
        <v>313</v>
      </c>
      <c r="AF105" s="310"/>
    </row>
    <row r="106" spans="1:32" ht="18" customHeight="1">
      <c r="A106" s="310"/>
      <c r="B106" s="295"/>
      <c r="C106" s="303"/>
      <c r="D106" s="211"/>
      <c r="E106" s="212"/>
      <c r="F106" s="204"/>
      <c r="G106" s="153"/>
      <c r="H106" s="4"/>
      <c r="I106" s="15"/>
      <c r="J106" s="153"/>
      <c r="L106" s="330"/>
      <c r="M106" s="15"/>
      <c r="N106" s="4"/>
      <c r="P106" s="338"/>
      <c r="Q106" s="339"/>
      <c r="S106" s="149"/>
      <c r="U106" s="330"/>
      <c r="W106" s="158"/>
      <c r="X106" s="14"/>
      <c r="Y106" s="8"/>
      <c r="Z106" s="8"/>
      <c r="AA106" s="224"/>
      <c r="AB106" s="232"/>
      <c r="AC106" s="226"/>
      <c r="AD106" s="305"/>
      <c r="AE106" s="297"/>
      <c r="AF106" s="310"/>
    </row>
    <row r="107" spans="1:32" ht="18" customHeight="1">
      <c r="A107" s="310"/>
      <c r="B107" s="295" t="s">
        <v>7</v>
      </c>
      <c r="C107" s="303" t="str">
        <f>IFERROR(VLOOKUP(B107,抽選結果!$B:$D,3,FALSE),"")</f>
        <v>小山ウエストＪＦＣ</v>
      </c>
      <c r="D107" s="211"/>
      <c r="E107" s="212"/>
      <c r="F107" s="204"/>
      <c r="G107" s="153"/>
      <c r="H107" s="159"/>
      <c r="I107" s="15"/>
      <c r="J107" s="153"/>
      <c r="L107" s="330"/>
      <c r="M107" s="15"/>
      <c r="N107" s="4"/>
      <c r="P107" s="338"/>
      <c r="Q107" s="339"/>
      <c r="S107" s="149"/>
      <c r="U107" s="330"/>
      <c r="W107" s="8"/>
      <c r="X107" s="14"/>
      <c r="Y107" s="9"/>
      <c r="Z107" s="8"/>
      <c r="AA107" s="224"/>
      <c r="AB107" s="225"/>
      <c r="AC107" s="228"/>
      <c r="AD107" s="304" t="str">
        <f>IFERROR(VLOOKUP(AE107,抽選結果!$B:$D,3,FALSE),"")</f>
        <v>ＦＣがむしゃら</v>
      </c>
      <c r="AE107" s="297" t="s">
        <v>39</v>
      </c>
      <c r="AF107" s="310"/>
    </row>
    <row r="108" spans="1:32" ht="18" customHeight="1">
      <c r="A108" s="310"/>
      <c r="B108" s="295"/>
      <c r="C108" s="303"/>
      <c r="D108" s="217"/>
      <c r="E108" s="219"/>
      <c r="F108" s="205"/>
      <c r="G108" s="160"/>
      <c r="I108" s="15"/>
      <c r="J108" s="153"/>
      <c r="L108" s="330"/>
      <c r="M108" s="15"/>
      <c r="N108" s="4"/>
      <c r="P108" s="338"/>
      <c r="Q108" s="339"/>
      <c r="S108" s="149"/>
      <c r="U108" s="330"/>
      <c r="W108" s="8"/>
      <c r="X108" s="14"/>
      <c r="Z108" s="8"/>
      <c r="AA108" s="224"/>
      <c r="AB108" s="225"/>
      <c r="AC108" s="223"/>
      <c r="AD108" s="305"/>
      <c r="AE108" s="297"/>
      <c r="AF108" s="310"/>
    </row>
    <row r="109" spans="1:32" ht="18" customHeight="1">
      <c r="A109" s="310"/>
      <c r="B109" s="295" t="s">
        <v>45</v>
      </c>
      <c r="C109" s="303" t="str">
        <f>IFERROR(VLOOKUP(B109,抽選結果!$B:$D,3,FALSE),"")</f>
        <v>ＦＣ　ＳＨＵＪＡＫＵ</v>
      </c>
      <c r="D109" s="218"/>
      <c r="E109" s="214"/>
      <c r="F109" s="205"/>
      <c r="G109" s="153"/>
      <c r="I109" s="15"/>
      <c r="J109" s="153"/>
      <c r="L109" s="330"/>
      <c r="M109" s="15"/>
      <c r="N109" s="4"/>
      <c r="P109" s="338"/>
      <c r="Q109" s="339"/>
      <c r="S109" s="149"/>
      <c r="U109" s="330"/>
      <c r="W109" s="8"/>
      <c r="X109" s="14"/>
      <c r="Z109" s="8"/>
      <c r="AA109" s="224"/>
      <c r="AB109" s="225"/>
      <c r="AC109" s="223"/>
      <c r="AD109" s="304" t="str">
        <f>IFERROR(VLOOKUP(AE109,抽選結果!$B:$D,3,FALSE),"")</f>
        <v>茂木ＦＣ</v>
      </c>
      <c r="AE109" s="297" t="s">
        <v>38</v>
      </c>
      <c r="AF109" s="310"/>
    </row>
    <row r="110" spans="1:32" ht="18" customHeight="1" thickBot="1">
      <c r="A110" s="310"/>
      <c r="B110" s="295"/>
      <c r="C110" s="303"/>
      <c r="D110" s="215"/>
      <c r="E110" s="216"/>
      <c r="F110" s="207"/>
      <c r="G110" s="177"/>
      <c r="I110" s="15"/>
      <c r="J110" s="153"/>
      <c r="L110" s="331"/>
      <c r="M110" s="15"/>
      <c r="N110" s="4"/>
      <c r="P110" s="338"/>
      <c r="Q110" s="339"/>
      <c r="S110" s="149"/>
      <c r="U110" s="331"/>
      <c r="W110" s="8"/>
      <c r="X110" s="14"/>
      <c r="Z110" s="8"/>
      <c r="AA110" s="224"/>
      <c r="AB110" s="225"/>
      <c r="AC110" s="226"/>
      <c r="AD110" s="305"/>
      <c r="AE110" s="297"/>
      <c r="AF110" s="310"/>
    </row>
    <row r="111" spans="1:32" ht="18" customHeight="1" thickTop="1">
      <c r="A111" s="310"/>
      <c r="B111" s="295" t="s">
        <v>15</v>
      </c>
      <c r="C111" s="303" t="str">
        <f>IFERROR(VLOOKUP(B111,抽選結果!$B:$D,3,FALSE),"")</f>
        <v>都賀クラブジュニア</v>
      </c>
      <c r="D111" s="215"/>
      <c r="E111" s="216"/>
      <c r="F111" s="205"/>
      <c r="G111" s="136"/>
      <c r="I111" s="15"/>
      <c r="J111" s="153"/>
      <c r="M111" s="15"/>
      <c r="N111" s="4"/>
      <c r="P111" s="338"/>
      <c r="Q111" s="339"/>
      <c r="S111" s="149"/>
      <c r="W111" s="8"/>
      <c r="X111" s="14"/>
      <c r="Z111" s="8"/>
      <c r="AA111" s="224"/>
      <c r="AB111" s="227"/>
      <c r="AC111" s="228"/>
      <c r="AD111" s="304" t="str">
        <f>IFERROR(VLOOKUP(AE111,抽選結果!$B:$D,3,FALSE),"")</f>
        <v>たぬまアスレチックＦＣ　Ｊｒ．</v>
      </c>
      <c r="AE111" s="297" t="s">
        <v>37</v>
      </c>
      <c r="AF111" s="310"/>
    </row>
    <row r="112" spans="1:32" ht="18" customHeight="1">
      <c r="A112" s="310"/>
      <c r="B112" s="295"/>
      <c r="C112" s="303"/>
      <c r="D112" s="217"/>
      <c r="E112" s="220"/>
      <c r="F112" s="205"/>
      <c r="G112" s="14"/>
      <c r="I112" s="15"/>
      <c r="J112" s="153"/>
      <c r="M112" s="15"/>
      <c r="N112" s="4"/>
      <c r="P112" s="338"/>
      <c r="Q112" s="339"/>
      <c r="S112" s="149"/>
      <c r="W112" s="8"/>
      <c r="X112" s="14"/>
      <c r="Z112" s="9"/>
      <c r="AA112" s="233"/>
      <c r="AB112" s="230"/>
      <c r="AC112" s="223"/>
      <c r="AD112" s="305"/>
      <c r="AE112" s="297"/>
      <c r="AF112" s="310"/>
    </row>
    <row r="113" spans="1:32" ht="18" customHeight="1" thickBot="1">
      <c r="A113" s="310"/>
      <c r="B113" s="295" t="s">
        <v>311</v>
      </c>
      <c r="C113" s="303" t="str">
        <f>IFERROR(VLOOKUP(B113,抽選結果!$B:$D,3,FALSE),"")</f>
        <v>ＦＣ黒羽</v>
      </c>
      <c r="D113" s="218"/>
      <c r="E113" s="219"/>
      <c r="F113" s="205"/>
      <c r="G113" s="14"/>
      <c r="I113" s="15"/>
      <c r="J113" s="153"/>
      <c r="M113" s="15"/>
      <c r="N113" s="4"/>
      <c r="P113" s="338"/>
      <c r="Q113" s="339"/>
      <c r="S113" s="149"/>
      <c r="W113" s="8"/>
      <c r="X113" s="14"/>
      <c r="AA113" s="224"/>
      <c r="AB113" s="232"/>
      <c r="AC113" s="223"/>
      <c r="AD113" s="304" t="str">
        <f>IFERROR(VLOOKUP(AE113,抽選結果!$B:$D,3,FALSE),"")</f>
        <v>北押原ＦＣ</v>
      </c>
      <c r="AE113" s="297" t="s">
        <v>36</v>
      </c>
      <c r="AF113" s="310"/>
    </row>
    <row r="114" spans="1:32" ht="18" customHeight="1" thickTop="1">
      <c r="A114" s="124"/>
      <c r="B114" s="295"/>
      <c r="C114" s="303"/>
      <c r="D114" s="215"/>
      <c r="E114" s="219"/>
      <c r="F114" s="205"/>
      <c r="G114" s="14"/>
      <c r="I114" s="15"/>
      <c r="J114" s="153"/>
      <c r="M114" s="15"/>
      <c r="N114" s="4"/>
      <c r="P114" s="338"/>
      <c r="Q114" s="339"/>
      <c r="S114" s="149"/>
      <c r="W114" s="8"/>
      <c r="X114" s="14"/>
      <c r="AA114" s="224"/>
      <c r="AB114" s="225"/>
      <c r="AC114" s="234"/>
      <c r="AD114" s="305"/>
      <c r="AE114" s="298"/>
      <c r="AF114" s="124"/>
    </row>
    <row r="115" spans="1:32" ht="18" customHeight="1">
      <c r="A115" s="98"/>
      <c r="C115" s="178"/>
      <c r="D115" s="96"/>
      <c r="E115" s="96"/>
      <c r="F115" s="96"/>
      <c r="G115" s="14"/>
      <c r="I115" s="15"/>
      <c r="J115" s="153"/>
      <c r="M115" s="15"/>
      <c r="N115" s="4"/>
      <c r="P115" s="338"/>
      <c r="Q115" s="339"/>
      <c r="S115" s="149"/>
      <c r="W115" s="8"/>
      <c r="X115" s="14"/>
      <c r="Y115" s="28"/>
      <c r="AA115" s="14"/>
      <c r="AD115" s="194"/>
      <c r="AF115" s="98"/>
    </row>
    <row r="116" spans="1:32" ht="18" customHeight="1">
      <c r="C116" s="300"/>
      <c r="D116" s="81"/>
      <c r="E116" s="81"/>
      <c r="F116" s="81"/>
      <c r="G116" s="14"/>
      <c r="H116" s="301" t="s">
        <v>97</v>
      </c>
      <c r="I116" s="302"/>
      <c r="J116" s="162"/>
      <c r="M116" s="15"/>
      <c r="N116" s="4"/>
      <c r="P116" s="338"/>
      <c r="Q116" s="339"/>
      <c r="S116" s="149"/>
      <c r="W116" s="163"/>
      <c r="X116" s="306" t="s">
        <v>117</v>
      </c>
      <c r="Y116" s="301"/>
      <c r="Z116" s="28"/>
      <c r="AA116" s="166"/>
      <c r="AB116" s="148"/>
      <c r="AD116" s="300"/>
    </row>
    <row r="117" spans="1:32" ht="18" customHeight="1" thickBot="1">
      <c r="A117" s="123"/>
      <c r="C117" s="320"/>
      <c r="D117" s="81"/>
      <c r="E117" s="81"/>
      <c r="F117" s="81"/>
      <c r="G117" s="14"/>
      <c r="H117" s="301"/>
      <c r="I117" s="302"/>
      <c r="J117" s="162"/>
      <c r="K117" s="141"/>
      <c r="L117" s="139"/>
      <c r="M117" s="15"/>
      <c r="N117" s="4"/>
      <c r="P117" s="338"/>
      <c r="Q117" s="339"/>
      <c r="S117" s="149"/>
      <c r="U117" s="141"/>
      <c r="V117" s="139"/>
      <c r="W117" s="163"/>
      <c r="X117" s="306"/>
      <c r="Y117" s="301"/>
      <c r="Z117" s="28"/>
      <c r="AA117" s="166"/>
      <c r="AB117" s="148"/>
      <c r="AD117" s="320"/>
      <c r="AF117" s="123"/>
    </row>
    <row r="118" spans="1:32" ht="18" customHeight="1" thickTop="1">
      <c r="A118" s="313" t="str">
        <f>IFERROR(VLOOKUP(LEFT(B118,1),抽選結果!$E$25:$F$53,2,FALSE),"")</f>
        <v>SAKURAグリーンフィールドA</v>
      </c>
      <c r="B118" s="297" t="s">
        <v>154</v>
      </c>
      <c r="C118" s="303" t="str">
        <f>IFERROR(VLOOKUP(B118,抽選結果!$B:$D,3,FALSE),"")</f>
        <v>南イレブン</v>
      </c>
      <c r="D118" s="99"/>
      <c r="E118" s="99"/>
      <c r="F118" s="96"/>
      <c r="G118" s="136"/>
      <c r="I118" s="15"/>
      <c r="J118" s="153"/>
      <c r="K118" s="8"/>
      <c r="L118" s="4"/>
      <c r="M118" s="15"/>
      <c r="N118" s="4"/>
      <c r="P118" s="338"/>
      <c r="Q118" s="339"/>
      <c r="S118" s="149"/>
      <c r="U118" s="8"/>
      <c r="V118" s="4"/>
      <c r="W118" s="8"/>
      <c r="X118" s="14"/>
      <c r="Z118" s="15"/>
      <c r="AC118" s="4"/>
      <c r="AD118" s="304" t="str">
        <f>IFERROR(VLOOKUP(AE118,抽選結果!$B:$D,3,FALSE),"")</f>
        <v>Ｆ．Ｃ．栃木ジュニア</v>
      </c>
      <c r="AE118" s="297" t="s">
        <v>198</v>
      </c>
      <c r="AF118" s="313" t="str">
        <f>IFERROR(VLOOKUP(LEFT(AE128,1),抽選結果!$E$25:$F$53,2,FALSE),"")</f>
        <v>大松山運動公園多目的グランドA</v>
      </c>
    </row>
    <row r="119" spans="1:32" ht="18" customHeight="1">
      <c r="A119" s="314"/>
      <c r="B119" s="297"/>
      <c r="C119" s="303"/>
      <c r="D119" s="96"/>
      <c r="E119" s="150"/>
      <c r="F119" s="96"/>
      <c r="G119" s="136"/>
      <c r="I119" s="15"/>
      <c r="J119" s="153"/>
      <c r="K119" s="8"/>
      <c r="L119" s="4"/>
      <c r="M119" s="15"/>
      <c r="N119" s="4"/>
      <c r="P119" s="338"/>
      <c r="Q119" s="339"/>
      <c r="S119" s="149"/>
      <c r="T119" s="5"/>
      <c r="U119" s="8"/>
      <c r="V119" s="4"/>
      <c r="W119" s="8"/>
      <c r="X119" s="14"/>
      <c r="Z119" s="15"/>
      <c r="AA119" s="2"/>
      <c r="AB119" s="141"/>
      <c r="AC119" s="139"/>
      <c r="AD119" s="305"/>
      <c r="AE119" s="297"/>
      <c r="AF119" s="314"/>
    </row>
    <row r="120" spans="1:32" ht="18" customHeight="1">
      <c r="A120" s="314"/>
      <c r="B120" s="297" t="s">
        <v>11</v>
      </c>
      <c r="C120" s="303" t="str">
        <f>IFERROR(VLOOKUP(B120,抽選結果!$B:$D,3,FALSE),"")</f>
        <v>国分寺サッカークラブ</v>
      </c>
      <c r="D120" s="96"/>
      <c r="E120" s="150"/>
      <c r="F120" s="97"/>
      <c r="G120" s="152"/>
      <c r="I120" s="15"/>
      <c r="J120" s="153"/>
      <c r="K120" s="8"/>
      <c r="L120" s="4"/>
      <c r="M120" s="15"/>
      <c r="N120" s="4"/>
      <c r="P120" s="338"/>
      <c r="Q120" s="339"/>
      <c r="S120" s="149"/>
      <c r="T120" s="5"/>
      <c r="U120" s="8"/>
      <c r="V120" s="4"/>
      <c r="W120" s="8"/>
      <c r="X120" s="14"/>
      <c r="Z120" s="154"/>
      <c r="AB120" s="8"/>
      <c r="AD120" s="304" t="str">
        <f>IFERROR(VLOOKUP(AE120,抽選結果!$B:$D,3,FALSE),"")</f>
        <v>ＦＣ城東</v>
      </c>
      <c r="AE120" s="297" t="s">
        <v>199</v>
      </c>
      <c r="AF120" s="314"/>
    </row>
    <row r="121" spans="1:32" ht="18" customHeight="1">
      <c r="A121" s="314"/>
      <c r="B121" s="297"/>
      <c r="C121" s="303"/>
      <c r="D121" s="155"/>
      <c r="E121" s="156"/>
      <c r="F121" s="96"/>
      <c r="G121" s="153"/>
      <c r="I121" s="15"/>
      <c r="J121" s="153"/>
      <c r="K121" s="8"/>
      <c r="L121" s="4"/>
      <c r="M121" s="15"/>
      <c r="N121" s="4"/>
      <c r="P121" s="338"/>
      <c r="Q121" s="339"/>
      <c r="S121" s="149"/>
      <c r="T121" s="5"/>
      <c r="U121" s="8"/>
      <c r="V121" s="4"/>
      <c r="W121" s="8"/>
      <c r="X121" s="14"/>
      <c r="Z121" s="149"/>
      <c r="AB121" s="9"/>
      <c r="AC121" s="157"/>
      <c r="AD121" s="305"/>
      <c r="AE121" s="297"/>
      <c r="AF121" s="314"/>
    </row>
    <row r="122" spans="1:32" ht="18" customHeight="1">
      <c r="A122" s="314"/>
      <c r="B122" s="297" t="s">
        <v>12</v>
      </c>
      <c r="C122" s="303" t="str">
        <f>IFERROR(VLOOKUP(B122,抽選結果!$B:$D,3,FALSE),"")</f>
        <v>ＬＥＯＮＥ　ＳＳ</v>
      </c>
      <c r="D122" s="156"/>
      <c r="E122" s="96"/>
      <c r="F122" s="96"/>
      <c r="G122" s="153"/>
      <c r="I122" s="15"/>
      <c r="J122" s="153"/>
      <c r="K122" s="8"/>
      <c r="L122" s="4"/>
      <c r="M122" s="15"/>
      <c r="N122" s="4"/>
      <c r="P122" s="338"/>
      <c r="Q122" s="339"/>
      <c r="S122" s="149"/>
      <c r="T122" s="5"/>
      <c r="U122" s="8"/>
      <c r="V122" s="4"/>
      <c r="W122" s="8"/>
      <c r="X122" s="14"/>
      <c r="Z122" s="149"/>
      <c r="AC122" s="159"/>
      <c r="AD122" s="304" t="str">
        <f>IFERROR(VLOOKUP(AE122,抽選結果!$B:$D,3,FALSE),"")</f>
        <v>石橋ＦＣ</v>
      </c>
      <c r="AE122" s="297" t="s">
        <v>35</v>
      </c>
      <c r="AF122" s="314"/>
    </row>
    <row r="123" spans="1:32" ht="18" customHeight="1">
      <c r="A123" s="314"/>
      <c r="B123" s="297"/>
      <c r="C123" s="303"/>
      <c r="D123" s="96"/>
      <c r="E123" s="96"/>
      <c r="F123" s="96"/>
      <c r="G123" s="153"/>
      <c r="I123" s="15"/>
      <c r="J123" s="153"/>
      <c r="K123" s="8"/>
      <c r="L123" s="4"/>
      <c r="M123" s="15"/>
      <c r="N123" s="4"/>
      <c r="P123" s="338"/>
      <c r="Q123" s="339"/>
      <c r="S123" s="202"/>
      <c r="T123" s="5"/>
      <c r="U123" s="8"/>
      <c r="V123" s="4"/>
      <c r="W123" s="8"/>
      <c r="X123" s="14"/>
      <c r="Z123" s="149"/>
      <c r="AD123" s="305"/>
      <c r="AE123" s="297"/>
      <c r="AF123" s="314"/>
    </row>
    <row r="124" spans="1:32" ht="18" customHeight="1">
      <c r="A124" s="314"/>
      <c r="B124" s="297" t="s">
        <v>13</v>
      </c>
      <c r="C124" s="303" t="str">
        <f>IFERROR(VLOOKUP(B124,抽選結果!$B:$D,3,FALSE),"")</f>
        <v>おおぞらＳＣ</v>
      </c>
      <c r="D124" s="81"/>
      <c r="E124" s="81"/>
      <c r="F124" s="81"/>
      <c r="G124" s="153"/>
      <c r="H124" s="157"/>
      <c r="I124" s="15"/>
      <c r="J124" s="153"/>
      <c r="K124" s="165"/>
      <c r="L124" s="4"/>
      <c r="M124" s="15"/>
      <c r="N124" s="4"/>
      <c r="P124" s="338"/>
      <c r="Q124" s="339"/>
      <c r="S124" s="149"/>
      <c r="T124" s="5"/>
      <c r="U124" s="8"/>
      <c r="V124" s="4"/>
      <c r="W124" s="8"/>
      <c r="X124" s="166"/>
      <c r="Y124" s="167"/>
      <c r="Z124" s="199"/>
      <c r="AA124" s="79"/>
      <c r="AD124" s="304" t="str">
        <f>IFERROR(VLOOKUP(AE124,抽選結果!$B:$D,3,FALSE),"")</f>
        <v>ＦＣ　Ａｖａｎｃｅ</v>
      </c>
      <c r="AE124" s="297" t="s">
        <v>34</v>
      </c>
      <c r="AF124" s="314"/>
    </row>
    <row r="125" spans="1:32" ht="18" customHeight="1">
      <c r="A125" s="314"/>
      <c r="B125" s="297"/>
      <c r="C125" s="303"/>
      <c r="D125" s="168"/>
      <c r="E125" s="81"/>
      <c r="F125" s="81"/>
      <c r="G125" s="153"/>
      <c r="H125" s="4"/>
      <c r="I125" s="15"/>
      <c r="J125" s="153"/>
      <c r="K125" s="169"/>
      <c r="L125" s="4"/>
      <c r="M125" s="15"/>
      <c r="N125" s="4"/>
      <c r="P125" s="338"/>
      <c r="Q125" s="339"/>
      <c r="S125" s="149"/>
      <c r="T125" s="5"/>
      <c r="U125" s="8"/>
      <c r="W125" s="8"/>
      <c r="X125" s="166"/>
      <c r="Y125" s="170"/>
      <c r="Z125" s="199"/>
      <c r="AA125" s="79"/>
      <c r="AC125" s="157"/>
      <c r="AD125" s="305"/>
      <c r="AE125" s="297"/>
      <c r="AF125" s="314"/>
    </row>
    <row r="126" spans="1:32" ht="18" customHeight="1">
      <c r="A126" s="314"/>
      <c r="B126" s="297" t="s">
        <v>46</v>
      </c>
      <c r="C126" s="303" t="str">
        <f>IFERROR(VLOOKUP(B126,抽選結果!$B:$D,3,FALSE),"")</f>
        <v>阿久津サッカークラブ</v>
      </c>
      <c r="D126" s="156"/>
      <c r="E126" s="155"/>
      <c r="F126" s="96"/>
      <c r="G126" s="160"/>
      <c r="H126" s="4"/>
      <c r="I126" s="15"/>
      <c r="J126" s="153"/>
      <c r="L126" s="4"/>
      <c r="M126" s="15"/>
      <c r="N126" s="4"/>
      <c r="P126" s="338"/>
      <c r="Q126" s="339"/>
      <c r="S126" s="149"/>
      <c r="T126" s="5"/>
      <c r="U126" s="8"/>
      <c r="W126" s="8"/>
      <c r="X126" s="14"/>
      <c r="Y126" s="8"/>
      <c r="Z126" s="149"/>
      <c r="AB126" s="141"/>
      <c r="AC126" s="159"/>
      <c r="AD126" s="304" t="str">
        <f>IFERROR(VLOOKUP(AE126,抽選結果!$B:$D,3,FALSE),"")</f>
        <v>ＪＦＣアミスタ市貝Ｂ</v>
      </c>
      <c r="AE126" s="297" t="s">
        <v>33</v>
      </c>
      <c r="AF126" s="314"/>
    </row>
    <row r="127" spans="1:32" ht="18" customHeight="1" thickBot="1">
      <c r="A127" s="314"/>
      <c r="B127" s="297"/>
      <c r="C127" s="303"/>
      <c r="D127" s="96"/>
      <c r="E127" s="150"/>
      <c r="F127" s="99"/>
      <c r="G127" s="161"/>
      <c r="H127" s="4"/>
      <c r="I127" s="15"/>
      <c r="J127" s="153"/>
      <c r="L127" s="4"/>
      <c r="M127" s="15"/>
      <c r="N127" s="153"/>
      <c r="P127" s="340"/>
      <c r="Q127" s="341"/>
      <c r="S127" s="202"/>
      <c r="T127" s="5"/>
      <c r="U127" s="8"/>
      <c r="W127" s="8"/>
      <c r="X127" s="14"/>
      <c r="Y127" s="8"/>
      <c r="Z127" s="151"/>
      <c r="AB127" s="8"/>
      <c r="AD127" s="305"/>
      <c r="AE127" s="297"/>
      <c r="AF127" s="314"/>
    </row>
    <row r="128" spans="1:32" ht="18" customHeight="1" thickTop="1">
      <c r="A128" s="314"/>
      <c r="B128" s="297" t="s">
        <v>16</v>
      </c>
      <c r="C128" s="303" t="str">
        <f>IFERROR(VLOOKUP(B128,抽選結果!$B:$D,3,FALSE),"")</f>
        <v>野原グランディオスＦＣ</v>
      </c>
      <c r="D128" s="81"/>
      <c r="E128" s="171"/>
      <c r="F128" s="81"/>
      <c r="G128" s="14"/>
      <c r="H128" s="144"/>
      <c r="I128" s="145"/>
      <c r="J128" s="153"/>
      <c r="L128" s="4"/>
      <c r="M128" s="15"/>
      <c r="N128" s="153"/>
      <c r="S128" s="149"/>
      <c r="T128" s="5"/>
      <c r="U128" s="8"/>
      <c r="W128" s="8"/>
      <c r="X128" s="14"/>
      <c r="Y128" s="146"/>
      <c r="Z128" s="147"/>
      <c r="AA128" s="192"/>
      <c r="AB128" s="8"/>
      <c r="AD128" s="304" t="str">
        <f>IFERROR(VLOOKUP(AE128,抽選結果!$B:$D,3,FALSE),"")</f>
        <v>野木ＳＳＳ</v>
      </c>
      <c r="AE128" s="297" t="s">
        <v>32</v>
      </c>
      <c r="AF128" s="314"/>
    </row>
    <row r="129" spans="1:32" ht="18" customHeight="1" thickBot="1">
      <c r="A129" s="314"/>
      <c r="B129" s="297"/>
      <c r="C129" s="303"/>
      <c r="D129" s="172"/>
      <c r="E129" s="172"/>
      <c r="F129" s="81"/>
      <c r="G129" s="14"/>
      <c r="H129" s="144"/>
      <c r="I129" s="145"/>
      <c r="J129" s="153"/>
      <c r="L129" s="4"/>
      <c r="M129" s="15"/>
      <c r="N129" s="153"/>
      <c r="S129" s="149"/>
      <c r="T129" s="173"/>
      <c r="U129" s="8"/>
      <c r="W129" s="158"/>
      <c r="X129" s="14"/>
      <c r="Y129" s="146"/>
      <c r="Z129" s="147"/>
      <c r="AA129" s="148"/>
      <c r="AB129" s="143"/>
      <c r="AC129" s="143"/>
      <c r="AD129" s="305"/>
      <c r="AE129" s="297"/>
      <c r="AF129" s="314"/>
    </row>
    <row r="130" spans="1:32" ht="18" customHeight="1" thickTop="1">
      <c r="A130" s="124"/>
      <c r="C130" s="299"/>
      <c r="D130" s="96"/>
      <c r="E130" s="96"/>
      <c r="F130" s="96"/>
      <c r="G130" s="136"/>
      <c r="H130" s="4"/>
      <c r="I130" s="151"/>
      <c r="J130" s="177"/>
      <c r="L130" s="4"/>
      <c r="M130" s="15"/>
      <c r="N130" s="153"/>
      <c r="S130" s="149"/>
      <c r="T130" s="173"/>
      <c r="U130" s="8"/>
      <c r="W130" s="9"/>
      <c r="X130" s="177"/>
      <c r="Y130" s="8"/>
      <c r="Z130" s="15"/>
      <c r="AD130" s="178"/>
      <c r="AF130" s="124"/>
    </row>
    <row r="131" spans="1:32" ht="18" customHeight="1">
      <c r="A131" s="98"/>
      <c r="C131" s="300"/>
      <c r="D131" s="96"/>
      <c r="E131" s="96"/>
      <c r="F131" s="96"/>
      <c r="G131" s="14"/>
      <c r="H131" s="4"/>
      <c r="I131" s="15"/>
      <c r="L131" s="4"/>
      <c r="M131" s="15"/>
      <c r="N131" s="153"/>
      <c r="S131" s="149"/>
      <c r="T131" s="173"/>
      <c r="U131" s="8"/>
      <c r="X131" s="153"/>
      <c r="Y131" s="8"/>
      <c r="Z131" s="15"/>
      <c r="AF131" s="98"/>
    </row>
    <row r="132" spans="1:32" ht="18" customHeight="1">
      <c r="B132" s="295" t="s">
        <v>97</v>
      </c>
      <c r="C132" s="303" t="str">
        <f>IFERROR(VLOOKUP(B132,抽選結果!$B:$D,3,FALSE),"")</f>
        <v>ＪＦＣファイターズ</v>
      </c>
      <c r="D132" s="180"/>
      <c r="E132" s="180"/>
      <c r="F132" s="175"/>
      <c r="G132" s="179"/>
      <c r="H132" s="4"/>
      <c r="I132" s="15"/>
      <c r="L132" s="4"/>
      <c r="M132" s="15"/>
      <c r="N132" s="153"/>
      <c r="S132" s="149"/>
      <c r="T132" s="173"/>
      <c r="U132" s="8"/>
      <c r="X132" s="153"/>
      <c r="Y132" s="8"/>
      <c r="Z132" s="181"/>
      <c r="AA132" s="2"/>
      <c r="AB132" s="2"/>
      <c r="AC132" s="3"/>
      <c r="AD132" s="303" t="str">
        <f>IFERROR(VLOOKUP(AE132,抽選結果!$B:$D,3,FALSE),"")</f>
        <v>ＮＩＫＫＯ　ＳＰＯＲＴＳ　ＣＬＵＢ</v>
      </c>
      <c r="AE132" s="296" t="s">
        <v>117</v>
      </c>
    </row>
    <row r="133" spans="1:32" ht="18" customHeight="1">
      <c r="A133" s="98"/>
      <c r="B133" s="295"/>
      <c r="C133" s="303"/>
      <c r="D133" s="182"/>
      <c r="E133" s="182"/>
      <c r="F133" s="174"/>
      <c r="G133" s="183"/>
      <c r="H133" s="4"/>
      <c r="I133" s="15"/>
      <c r="L133" s="4"/>
      <c r="M133" s="15"/>
      <c r="N133" s="153"/>
      <c r="S133" s="149"/>
      <c r="T133" s="173"/>
      <c r="U133" s="8"/>
      <c r="X133" s="153"/>
      <c r="Y133" s="8"/>
      <c r="Z133" s="149"/>
      <c r="AA133" s="14"/>
      <c r="AD133" s="303"/>
      <c r="AE133" s="296"/>
      <c r="AF133" s="98"/>
    </row>
    <row r="134" spans="1:32" ht="18" customHeight="1">
      <c r="D134" s="175"/>
      <c r="E134" s="175"/>
      <c r="F134" s="175"/>
      <c r="G134" s="184"/>
      <c r="H134" s="4"/>
      <c r="I134" s="15"/>
      <c r="L134" s="4"/>
      <c r="M134" s="15"/>
      <c r="N134" s="153"/>
      <c r="S134" s="149"/>
      <c r="T134" s="173"/>
      <c r="U134" s="8"/>
      <c r="X134" s="153"/>
      <c r="Y134" s="8"/>
      <c r="Z134" s="149"/>
      <c r="AA134" s="14"/>
      <c r="AD134" s="300"/>
    </row>
    <row r="135" spans="1:32" ht="18" customHeight="1" thickBot="1">
      <c r="A135" s="98"/>
      <c r="D135" s="175"/>
      <c r="E135" s="175"/>
      <c r="F135" s="175"/>
      <c r="G135" s="184"/>
      <c r="H135" s="143"/>
      <c r="I135" s="15"/>
      <c r="L135" s="4"/>
      <c r="M135" s="15"/>
      <c r="N135" s="153"/>
      <c r="S135" s="149"/>
      <c r="T135" s="173"/>
      <c r="U135" s="8"/>
      <c r="X135" s="14"/>
      <c r="Y135" s="139"/>
      <c r="Z135" s="149"/>
      <c r="AA135" s="14"/>
      <c r="AD135" s="300"/>
      <c r="AF135" s="98"/>
    </row>
    <row r="136" spans="1:32" ht="18" customHeight="1" thickTop="1">
      <c r="A136" s="311" t="str">
        <f>IFERROR(VLOOKUP(LEFT(B136,1),抽選結果!$E$25:$F$53,2,FALSE),"")</f>
        <v>けやき台公園サッカー場B</v>
      </c>
      <c r="B136" s="297" t="s">
        <v>289</v>
      </c>
      <c r="C136" s="303" t="str">
        <f>IFERROR(VLOOKUP(B136,抽選結果!$B:$D,3,FALSE),"")</f>
        <v>ＦＣ　ＮＡＫＡＭＵＲＡ</v>
      </c>
      <c r="D136" s="99"/>
      <c r="E136" s="99"/>
      <c r="F136" s="96"/>
      <c r="G136" s="184"/>
      <c r="I136" s="15"/>
      <c r="L136" s="4"/>
      <c r="M136" s="15"/>
      <c r="N136" s="153"/>
      <c r="S136" s="149"/>
      <c r="T136" s="173"/>
      <c r="U136" s="8"/>
      <c r="X136" s="14"/>
      <c r="Y136" s="4"/>
      <c r="Z136" s="149"/>
      <c r="AC136" s="4"/>
      <c r="AD136" s="304" t="str">
        <f>IFERROR(VLOOKUP(AE136,抽選結果!$B:$D,3,FALSE),"")</f>
        <v>喜連川フットボールクラブジュニア</v>
      </c>
      <c r="AE136" s="297" t="s">
        <v>295</v>
      </c>
      <c r="AF136" s="311" t="str">
        <f>IFERROR(VLOOKUP(LEFT(AE146,1),抽選結果!$E$25:$F$53,2,FALSE),"")</f>
        <v>さくら市鬼怒川運動公園B</v>
      </c>
    </row>
    <row r="137" spans="1:32" ht="18" customHeight="1">
      <c r="A137" s="312"/>
      <c r="B137" s="297"/>
      <c r="C137" s="303"/>
      <c r="D137" s="96"/>
      <c r="E137" s="150"/>
      <c r="F137" s="96"/>
      <c r="G137" s="184"/>
      <c r="I137" s="15"/>
      <c r="L137" s="4"/>
      <c r="M137" s="15"/>
      <c r="N137" s="153"/>
      <c r="S137" s="149"/>
      <c r="T137" s="173"/>
      <c r="U137" s="8"/>
      <c r="X137" s="14"/>
      <c r="Y137" s="4"/>
      <c r="Z137" s="151"/>
      <c r="AA137" s="2"/>
      <c r="AB137" s="141"/>
      <c r="AC137" s="139"/>
      <c r="AD137" s="305"/>
      <c r="AE137" s="297"/>
      <c r="AF137" s="312"/>
    </row>
    <row r="138" spans="1:32" ht="18" customHeight="1">
      <c r="A138" s="312"/>
      <c r="B138" s="297" t="s">
        <v>290</v>
      </c>
      <c r="C138" s="303" t="str">
        <f>IFERROR(VLOOKUP(B138,抽選結果!$B:$D,3,FALSE),"")</f>
        <v>雀宮フットボールクラブ</v>
      </c>
      <c r="D138" s="96"/>
      <c r="E138" s="150"/>
      <c r="F138" s="97"/>
      <c r="G138" s="186"/>
      <c r="I138" s="15"/>
      <c r="L138" s="4"/>
      <c r="M138" s="15"/>
      <c r="N138" s="153"/>
      <c r="S138" s="149"/>
      <c r="T138" s="173"/>
      <c r="U138" s="8"/>
      <c r="W138" s="16"/>
      <c r="X138" s="14"/>
      <c r="Z138" s="15"/>
      <c r="AB138" s="8"/>
      <c r="AD138" s="304" t="str">
        <f>IFERROR(VLOOKUP(AE138,抽選結果!$B:$D,3,FALSE),"")</f>
        <v>高林・青木フットボールクラブ（高林・青木ＦＣ）</v>
      </c>
      <c r="AE138" s="297" t="s">
        <v>296</v>
      </c>
      <c r="AF138" s="312"/>
    </row>
    <row r="139" spans="1:32" ht="18" customHeight="1">
      <c r="A139" s="312"/>
      <c r="B139" s="297"/>
      <c r="C139" s="303"/>
      <c r="D139" s="155"/>
      <c r="E139" s="156"/>
      <c r="F139" s="96"/>
      <c r="G139" s="179"/>
      <c r="I139" s="15"/>
      <c r="L139" s="4"/>
      <c r="M139" s="15"/>
      <c r="N139" s="153"/>
      <c r="S139" s="149"/>
      <c r="T139" s="173"/>
      <c r="U139" s="8"/>
      <c r="W139" s="16"/>
      <c r="X139" s="14"/>
      <c r="Z139" s="15"/>
      <c r="AB139" s="9"/>
      <c r="AC139" s="157"/>
      <c r="AD139" s="305"/>
      <c r="AE139" s="297"/>
      <c r="AF139" s="312"/>
    </row>
    <row r="140" spans="1:32" ht="18" customHeight="1">
      <c r="A140" s="312"/>
      <c r="B140" s="297" t="s">
        <v>291</v>
      </c>
      <c r="C140" s="303" t="str">
        <f>IFERROR(VLOOKUP(B140,抽選結果!$B:$D,3,FALSE),"")</f>
        <v>Ｊ－ＳＰＯＲＴＳＦＯＯＴＢＡＬＬＣＬＵＢＵ－１２</v>
      </c>
      <c r="D140" s="156"/>
      <c r="E140" s="96"/>
      <c r="F140" s="96"/>
      <c r="G140" s="176"/>
      <c r="I140" s="15"/>
      <c r="L140" s="4"/>
      <c r="M140" s="15"/>
      <c r="N140" s="153"/>
      <c r="S140" s="149"/>
      <c r="T140" s="173"/>
      <c r="U140" s="8"/>
      <c r="W140" s="16"/>
      <c r="X140" s="14"/>
      <c r="Z140" s="15"/>
      <c r="AC140" s="159"/>
      <c r="AD140" s="304" t="str">
        <f>IFERROR(VLOOKUP(AE140,抽選結果!$B:$D,3,FALSE),"")</f>
        <v>ＦＣバジェルボ那須烏山Ｕ１１</v>
      </c>
      <c r="AE140" s="297" t="s">
        <v>297</v>
      </c>
      <c r="AF140" s="312"/>
    </row>
    <row r="141" spans="1:32" ht="18" customHeight="1">
      <c r="A141" s="312"/>
      <c r="B141" s="297"/>
      <c r="C141" s="303"/>
      <c r="D141" s="96"/>
      <c r="E141" s="96"/>
      <c r="F141" s="96"/>
      <c r="G141" s="179"/>
      <c r="I141" s="15"/>
      <c r="L141" s="4"/>
      <c r="M141" s="15"/>
      <c r="N141" s="177"/>
      <c r="S141" s="151"/>
      <c r="T141" s="173"/>
      <c r="U141" s="8"/>
      <c r="X141" s="14"/>
      <c r="Z141" s="15"/>
      <c r="AD141" s="305"/>
      <c r="AE141" s="297"/>
      <c r="AF141" s="312"/>
    </row>
    <row r="142" spans="1:32" ht="18" customHeight="1">
      <c r="A142" s="312"/>
      <c r="B142" s="297" t="s">
        <v>292</v>
      </c>
      <c r="C142" s="303" t="str">
        <f>IFERROR(VLOOKUP(B142,抽選結果!$B:$D,3,FALSE),"")</f>
        <v>ＩＦＧアカデミー</v>
      </c>
      <c r="D142" s="81"/>
      <c r="E142" s="81"/>
      <c r="F142" s="81"/>
      <c r="G142" s="176"/>
      <c r="I142" s="15"/>
      <c r="M142" s="154"/>
      <c r="S142" s="15"/>
      <c r="T142" s="188"/>
      <c r="U142" s="8"/>
      <c r="X142" s="14"/>
      <c r="Z142" s="15"/>
      <c r="AA142" s="79"/>
      <c r="AD142" s="304" t="str">
        <f>IFERROR(VLOOKUP(AE142,抽選結果!$B:$D,3,FALSE),"")</f>
        <v>富士見サッカースポーツ少年団</v>
      </c>
      <c r="AE142" s="297" t="s">
        <v>298</v>
      </c>
      <c r="AF142" s="312"/>
    </row>
    <row r="143" spans="1:32" ht="18" customHeight="1">
      <c r="A143" s="312"/>
      <c r="B143" s="297"/>
      <c r="C143" s="303"/>
      <c r="D143" s="168"/>
      <c r="E143" s="81"/>
      <c r="F143" s="81"/>
      <c r="G143" s="179"/>
      <c r="I143" s="15"/>
      <c r="L143" s="4"/>
      <c r="M143" s="15"/>
      <c r="S143" s="15"/>
      <c r="T143" s="137"/>
      <c r="U143" s="8"/>
      <c r="W143" s="140"/>
      <c r="X143" s="14"/>
      <c r="Z143" s="15"/>
      <c r="AA143" s="79"/>
      <c r="AC143" s="157"/>
      <c r="AD143" s="305"/>
      <c r="AE143" s="297"/>
      <c r="AF143" s="312"/>
    </row>
    <row r="144" spans="1:32" ht="18" customHeight="1">
      <c r="A144" s="312"/>
      <c r="B144" s="297" t="s">
        <v>293</v>
      </c>
      <c r="C144" s="303" t="str">
        <f>IFERROR(VLOOKUP(B144,抽選結果!$B:$D,3,FALSE),"")</f>
        <v>ＦＣ毛野</v>
      </c>
      <c r="D144" s="156"/>
      <c r="E144" s="155"/>
      <c r="F144" s="96"/>
      <c r="G144" s="179"/>
      <c r="H144" s="148"/>
      <c r="I144" s="189"/>
      <c r="L144" s="4"/>
      <c r="M144" s="15"/>
      <c r="S144" s="15"/>
      <c r="T144" s="137"/>
      <c r="U144" s="8"/>
      <c r="W144" s="16"/>
      <c r="X144" s="14"/>
      <c r="Y144" s="148"/>
      <c r="Z144" s="147"/>
      <c r="AB144" s="141"/>
      <c r="AC144" s="159"/>
      <c r="AD144" s="304" t="str">
        <f>IFERROR(VLOOKUP(AE144,抽選結果!$B:$D,3,FALSE),"")</f>
        <v>ＬＩＰ　Ｔ　ＦｏｏｔｂａｌｌＣｌｕｂ</v>
      </c>
      <c r="AE144" s="297" t="s">
        <v>299</v>
      </c>
      <c r="AF144" s="312"/>
    </row>
    <row r="145" spans="1:32" ht="18" customHeight="1">
      <c r="A145" s="312"/>
      <c r="B145" s="297"/>
      <c r="C145" s="303"/>
      <c r="D145" s="96"/>
      <c r="E145" s="150"/>
      <c r="F145" s="99"/>
      <c r="G145" s="190"/>
      <c r="H145" s="148"/>
      <c r="I145" s="189"/>
      <c r="L145" s="4"/>
      <c r="M145" s="15"/>
      <c r="S145" s="15"/>
      <c r="T145" s="137"/>
      <c r="U145" s="8"/>
      <c r="W145" s="15"/>
      <c r="X145" s="14"/>
      <c r="Y145" s="148"/>
      <c r="Z145" s="147"/>
      <c r="AB145" s="8"/>
      <c r="AD145" s="305"/>
      <c r="AE145" s="297"/>
      <c r="AF145" s="312"/>
    </row>
    <row r="146" spans="1:32" ht="18" customHeight="1">
      <c r="A146" s="312"/>
      <c r="B146" s="297" t="s">
        <v>294</v>
      </c>
      <c r="C146" s="303" t="str">
        <f>IFERROR(VLOOKUP(B146,抽選結果!$B:$D,3,FALSE),"")</f>
        <v>緑が丘ＹＦＣサッカー教室</v>
      </c>
      <c r="D146" s="81"/>
      <c r="E146" s="171"/>
      <c r="F146" s="81"/>
      <c r="G146" s="184"/>
      <c r="I146" s="15"/>
      <c r="L146" s="4"/>
      <c r="M146" s="15"/>
      <c r="S146" s="15"/>
      <c r="U146" s="8"/>
      <c r="W146" s="15"/>
      <c r="X146" s="14"/>
      <c r="Y146" s="4"/>
      <c r="Z146" s="154"/>
      <c r="AA146" s="192"/>
      <c r="AB146" s="8"/>
      <c r="AD146" s="304" t="str">
        <f>IFERROR(VLOOKUP(AE146,抽選結果!$B:$D,3,FALSE),"")</f>
        <v>ＦＣグラシアス</v>
      </c>
      <c r="AE146" s="297" t="s">
        <v>300</v>
      </c>
      <c r="AF146" s="312"/>
    </row>
    <row r="147" spans="1:32" ht="18" customHeight="1" thickBot="1">
      <c r="A147" s="315"/>
      <c r="B147" s="297"/>
      <c r="C147" s="303"/>
      <c r="D147" s="172"/>
      <c r="E147" s="172"/>
      <c r="F147" s="81"/>
      <c r="G147" s="193"/>
      <c r="I147" s="15"/>
      <c r="L147" s="4"/>
      <c r="M147" s="15"/>
      <c r="S147" s="15"/>
      <c r="U147" s="8"/>
      <c r="W147" s="15"/>
      <c r="X147" s="14"/>
      <c r="Y147" s="4"/>
      <c r="Z147" s="149"/>
      <c r="AA147" s="148"/>
      <c r="AB147" s="143"/>
      <c r="AC147" s="143"/>
      <c r="AD147" s="305"/>
      <c r="AE147" s="297"/>
      <c r="AF147" s="315"/>
    </row>
    <row r="148" spans="1:32" ht="18" customHeight="1" thickTop="1">
      <c r="A148" s="98"/>
      <c r="C148" s="300"/>
      <c r="D148" s="180"/>
      <c r="E148" s="180"/>
      <c r="F148" s="195"/>
      <c r="G148" s="184"/>
      <c r="H148" s="2"/>
      <c r="I148" s="15"/>
      <c r="L148" s="4"/>
      <c r="M148" s="15"/>
      <c r="S148" s="15"/>
      <c r="U148" s="8"/>
      <c r="W148" s="15"/>
      <c r="X148" s="14"/>
      <c r="Y148" s="3"/>
      <c r="Z148" s="149"/>
      <c r="AA148" s="14"/>
      <c r="AF148" s="98"/>
    </row>
    <row r="149" spans="1:32" ht="18" customHeight="1">
      <c r="A149" s="98"/>
      <c r="C149" s="300"/>
      <c r="D149" s="180"/>
      <c r="E149" s="180"/>
      <c r="F149" s="175"/>
      <c r="G149" s="184"/>
      <c r="H149" s="4"/>
      <c r="I149" s="15"/>
      <c r="L149" s="4"/>
      <c r="M149" s="15"/>
      <c r="S149" s="15"/>
      <c r="U149" s="8"/>
      <c r="W149" s="15"/>
      <c r="X149" s="14"/>
      <c r="Y149" s="8"/>
      <c r="Z149" s="149"/>
      <c r="AA149" s="14"/>
      <c r="AF149" s="98"/>
    </row>
    <row r="150" spans="1:32" ht="18" customHeight="1">
      <c r="A150" s="98"/>
      <c r="B150" s="295" t="s">
        <v>65</v>
      </c>
      <c r="C150" s="303" t="str">
        <f>IFERROR(VLOOKUP(B150,抽選結果!$B:$D,3,FALSE),"")</f>
        <v>ＭＯＲＡＮＧＯ栃木フットボールクラブＵ１２</v>
      </c>
      <c r="D150" s="175"/>
      <c r="E150" s="175"/>
      <c r="F150" s="180"/>
      <c r="G150" s="184"/>
      <c r="H150" s="4"/>
      <c r="I150" s="15"/>
      <c r="L150" s="4"/>
      <c r="M150" s="15"/>
      <c r="S150" s="15"/>
      <c r="U150" s="8"/>
      <c r="W150" s="88"/>
      <c r="X150" s="14"/>
      <c r="Y150" s="8"/>
      <c r="Z150" s="151"/>
      <c r="AA150" s="17"/>
      <c r="AB150" s="2"/>
      <c r="AC150" s="2"/>
      <c r="AD150" s="303" t="str">
        <f>IFERROR(VLOOKUP(AE150,抽選結果!$B:$D,3,FALSE),"")</f>
        <v>Ｋ－ＷＥＳＴ．ＦＣ２００１</v>
      </c>
      <c r="AE150" s="296" t="s">
        <v>116</v>
      </c>
      <c r="AF150" s="98"/>
    </row>
    <row r="151" spans="1:32" ht="18" customHeight="1">
      <c r="A151" s="98"/>
      <c r="B151" s="295"/>
      <c r="C151" s="303"/>
      <c r="D151" s="196"/>
      <c r="E151" s="174"/>
      <c r="F151" s="182"/>
      <c r="G151" s="186"/>
      <c r="H151" s="4"/>
      <c r="I151" s="15"/>
      <c r="L151" s="4"/>
      <c r="M151" s="15"/>
      <c r="S151" s="15"/>
      <c r="U151" s="8"/>
      <c r="W151" s="15"/>
      <c r="X151" s="14"/>
      <c r="Y151" s="8"/>
      <c r="AA151" s="14"/>
      <c r="AD151" s="303"/>
      <c r="AE151" s="296"/>
      <c r="AF151" s="98"/>
    </row>
    <row r="152" spans="1:32" ht="18" customHeight="1">
      <c r="D152" s="180"/>
      <c r="E152" s="180"/>
      <c r="F152" s="175"/>
      <c r="G152" s="176"/>
      <c r="H152" s="4"/>
      <c r="I152" s="15"/>
      <c r="L152" s="4"/>
      <c r="M152" s="15"/>
      <c r="S152" s="15"/>
      <c r="U152" s="8"/>
      <c r="W152" s="15"/>
      <c r="X152" s="14"/>
      <c r="Y152" s="8"/>
      <c r="AA152" s="14"/>
      <c r="AB152" s="148"/>
      <c r="AD152" s="300"/>
    </row>
    <row r="153" spans="1:32" ht="18" customHeight="1" thickBot="1">
      <c r="A153" s="123"/>
      <c r="C153" s="191"/>
      <c r="D153" s="81"/>
      <c r="E153" s="81"/>
      <c r="F153" s="96"/>
      <c r="G153" s="14"/>
      <c r="H153" s="4"/>
      <c r="I153" s="154"/>
      <c r="J153" s="152"/>
      <c r="L153" s="4"/>
      <c r="M153" s="15"/>
      <c r="S153" s="15"/>
      <c r="U153" s="8"/>
      <c r="W153" s="154"/>
      <c r="X153" s="138"/>
      <c r="Y153" s="8"/>
      <c r="AA153" s="14"/>
      <c r="AB153" s="148"/>
      <c r="AD153" s="320"/>
      <c r="AF153" s="123"/>
    </row>
    <row r="154" spans="1:32" ht="18" customHeight="1" thickTop="1">
      <c r="A154" s="311" t="str">
        <f>IFERROR(VLOOKUP(LEFT(B154,1),抽選結果!$E$25:$F$53,2,FALSE),"")</f>
        <v>丸山公園サッカー場B</v>
      </c>
      <c r="B154" s="297" t="s">
        <v>155</v>
      </c>
      <c r="C154" s="303" t="str">
        <f>IFERROR(VLOOKUP(B154,抽選結果!$B:$D,3,FALSE),"")</f>
        <v>エスペランサＭＯＫＡ</v>
      </c>
      <c r="D154" s="99"/>
      <c r="E154" s="99"/>
      <c r="F154" s="96"/>
      <c r="G154" s="14"/>
      <c r="H154" s="4"/>
      <c r="I154" s="15"/>
      <c r="J154" s="153"/>
      <c r="L154" s="4"/>
      <c r="M154" s="15"/>
      <c r="S154" s="15"/>
      <c r="U154" s="8"/>
      <c r="W154" s="149"/>
      <c r="X154" s="14"/>
      <c r="Y154" s="8"/>
      <c r="AA154" s="14"/>
      <c r="AC154" s="4"/>
      <c r="AD154" s="304" t="str">
        <f>IFERROR(VLOOKUP(AE154,抽選結果!$B:$D,3,FALSE),"")</f>
        <v>豊郷ＪＦＣ宇都宮</v>
      </c>
      <c r="AE154" s="297" t="s">
        <v>200</v>
      </c>
      <c r="AF154" s="307" t="str">
        <f>IFERROR(VLOOKUP(LEFT(AE164,1),抽選結果!$E$25:$F$53,2,FALSE),"")</f>
        <v>ホンダヒート・グリーンスタジアムサブA</v>
      </c>
    </row>
    <row r="155" spans="1:32" ht="18" customHeight="1">
      <c r="A155" s="312"/>
      <c r="B155" s="297"/>
      <c r="C155" s="303"/>
      <c r="D155" s="96"/>
      <c r="E155" s="150"/>
      <c r="F155" s="99"/>
      <c r="G155" s="136"/>
      <c r="H155" s="4"/>
      <c r="I155" s="15"/>
      <c r="J155" s="153"/>
      <c r="L155" s="4"/>
      <c r="M155" s="15"/>
      <c r="S155" s="15"/>
      <c r="U155" s="8"/>
      <c r="W155" s="149"/>
      <c r="X155" s="14"/>
      <c r="Y155" s="8"/>
      <c r="AA155" s="14"/>
      <c r="AB155" s="141"/>
      <c r="AC155" s="139"/>
      <c r="AD155" s="305"/>
      <c r="AE155" s="297"/>
      <c r="AF155" s="308"/>
    </row>
    <row r="156" spans="1:32" ht="18" customHeight="1">
      <c r="A156" s="312"/>
      <c r="B156" s="297" t="s">
        <v>17</v>
      </c>
      <c r="C156" s="303" t="str">
        <f>IFERROR(VLOOKUP(B156,抽選結果!$B:$D,3,FALSE),"")</f>
        <v>ＳＵＧＡＯプロミネンス</v>
      </c>
      <c r="D156" s="96"/>
      <c r="E156" s="150"/>
      <c r="F156" s="96"/>
      <c r="G156" s="152"/>
      <c r="H156" s="4"/>
      <c r="I156" s="15"/>
      <c r="J156" s="153"/>
      <c r="L156" s="4"/>
      <c r="M156" s="15"/>
      <c r="S156" s="15"/>
      <c r="U156" s="8"/>
      <c r="W156" s="149"/>
      <c r="X156" s="14"/>
      <c r="Y156" s="8"/>
      <c r="Z156" s="141"/>
      <c r="AA156" s="138"/>
      <c r="AB156" s="8"/>
      <c r="AD156" s="304" t="str">
        <f>IFERROR(VLOOKUP(AE156,抽選結果!$B:$D,3,FALSE),"")</f>
        <v>真岡西サッカークラブブリッツ</v>
      </c>
      <c r="AE156" s="297" t="s">
        <v>201</v>
      </c>
      <c r="AF156" s="308"/>
    </row>
    <row r="157" spans="1:32" ht="18" customHeight="1">
      <c r="A157" s="312"/>
      <c r="B157" s="297"/>
      <c r="C157" s="303"/>
      <c r="D157" s="155"/>
      <c r="E157" s="156"/>
      <c r="F157" s="96"/>
      <c r="G157" s="153"/>
      <c r="H157" s="4"/>
      <c r="I157" s="15"/>
      <c r="J157" s="153"/>
      <c r="L157" s="4"/>
      <c r="M157" s="15"/>
      <c r="S157" s="15"/>
      <c r="U157" s="8"/>
      <c r="W157" s="149"/>
      <c r="X157" s="14"/>
      <c r="Y157" s="8"/>
      <c r="Z157" s="8"/>
      <c r="AA157" s="14"/>
      <c r="AB157" s="9"/>
      <c r="AC157" s="157"/>
      <c r="AD157" s="305"/>
      <c r="AE157" s="297"/>
      <c r="AF157" s="308"/>
    </row>
    <row r="158" spans="1:32" ht="18" customHeight="1">
      <c r="A158" s="312"/>
      <c r="B158" s="297" t="s">
        <v>18</v>
      </c>
      <c r="C158" s="303" t="str">
        <f>IFERROR(VLOOKUP(B158,抽選結果!$B:$D,3,FALSE),"")</f>
        <v>亀山サッカークラブ</v>
      </c>
      <c r="D158" s="156"/>
      <c r="E158" s="96"/>
      <c r="F158" s="96"/>
      <c r="G158" s="153"/>
      <c r="H158" s="4"/>
      <c r="I158" s="15"/>
      <c r="J158" s="153"/>
      <c r="L158" s="4"/>
      <c r="M158" s="15"/>
      <c r="S158" s="15"/>
      <c r="U158" s="8"/>
      <c r="W158" s="149"/>
      <c r="X158" s="14"/>
      <c r="Y158" s="8"/>
      <c r="Z158" s="8"/>
      <c r="AA158" s="14"/>
      <c r="AC158" s="159"/>
      <c r="AD158" s="304" t="str">
        <f>IFERROR(VLOOKUP(AE158,抽選結果!$B:$D,3,FALSE),"")</f>
        <v>ＩＳＯＳＯＣＣＥＲＣＬＵＢセグンド</v>
      </c>
      <c r="AE158" s="297" t="s">
        <v>31</v>
      </c>
      <c r="AF158" s="308"/>
    </row>
    <row r="159" spans="1:32" ht="18" customHeight="1">
      <c r="A159" s="312"/>
      <c r="B159" s="297"/>
      <c r="C159" s="303"/>
      <c r="D159" s="96"/>
      <c r="E159" s="96"/>
      <c r="F159" s="96"/>
      <c r="G159" s="153"/>
      <c r="H159" s="3"/>
      <c r="I159" s="15"/>
      <c r="J159" s="153"/>
      <c r="L159" s="4"/>
      <c r="M159" s="15"/>
      <c r="S159" s="15"/>
      <c r="U159" s="8"/>
      <c r="W159" s="149"/>
      <c r="X159" s="14"/>
      <c r="Y159" s="9"/>
      <c r="Z159" s="8"/>
      <c r="AA159" s="14"/>
      <c r="AD159" s="305"/>
      <c r="AE159" s="297"/>
      <c r="AF159" s="308"/>
    </row>
    <row r="160" spans="1:32" ht="18" customHeight="1">
      <c r="A160" s="312"/>
      <c r="B160" s="297" t="s">
        <v>19</v>
      </c>
      <c r="C160" s="303" t="str">
        <f>IFERROR(VLOOKUP(B160,抽選結果!$B:$D,3,FALSE),"")</f>
        <v>Ｓ４　スペランツァ</v>
      </c>
      <c r="D160" s="81"/>
      <c r="E160" s="81"/>
      <c r="F160" s="81"/>
      <c r="G160" s="153"/>
      <c r="I160" s="198"/>
      <c r="J160" s="162"/>
      <c r="L160" s="4"/>
      <c r="M160" s="15"/>
      <c r="S160" s="15"/>
      <c r="U160" s="8"/>
      <c r="W160" s="199"/>
      <c r="X160" s="166"/>
      <c r="Y160" s="28"/>
      <c r="Z160" s="170"/>
      <c r="AA160" s="166"/>
      <c r="AD160" s="304" t="str">
        <f>IFERROR(VLOOKUP(AE160,抽選結果!$B:$D,3,FALSE),"")</f>
        <v>清原陽東ＳＳＳブルー</v>
      </c>
      <c r="AE160" s="297" t="s">
        <v>30</v>
      </c>
      <c r="AF160" s="308"/>
    </row>
    <row r="161" spans="1:32" ht="18" customHeight="1">
      <c r="A161" s="312"/>
      <c r="B161" s="297"/>
      <c r="C161" s="303"/>
      <c r="D161" s="168"/>
      <c r="E161" s="81"/>
      <c r="F161" s="81"/>
      <c r="G161" s="153"/>
      <c r="H161" s="28"/>
      <c r="I161" s="198"/>
      <c r="J161" s="162"/>
      <c r="K161" s="8"/>
      <c r="L161" s="4"/>
      <c r="M161" s="15"/>
      <c r="S161" s="15"/>
      <c r="U161" s="8"/>
      <c r="W161" s="199"/>
      <c r="X161" s="166"/>
      <c r="Y161" s="28"/>
      <c r="Z161" s="170"/>
      <c r="AA161" s="166"/>
      <c r="AC161" s="157"/>
      <c r="AD161" s="305"/>
      <c r="AE161" s="297"/>
      <c r="AF161" s="308"/>
    </row>
    <row r="162" spans="1:32" ht="18" customHeight="1">
      <c r="A162" s="312"/>
      <c r="B162" s="297" t="s">
        <v>47</v>
      </c>
      <c r="C162" s="303" t="str">
        <f>IFERROR(VLOOKUP(B162,抽選結果!$B:$D,3,FALSE),"")</f>
        <v>ＦＣバジェルボ那須烏山</v>
      </c>
      <c r="D162" s="156"/>
      <c r="E162" s="155"/>
      <c r="F162" s="96"/>
      <c r="G162" s="160"/>
      <c r="I162" s="15"/>
      <c r="J162" s="153"/>
      <c r="K162" s="8"/>
      <c r="L162" s="4"/>
      <c r="M162" s="15"/>
      <c r="S162" s="15"/>
      <c r="U162" s="8"/>
      <c r="W162" s="149"/>
      <c r="X162" s="14"/>
      <c r="Z162" s="8"/>
      <c r="AA162" s="14"/>
      <c r="AB162" s="141"/>
      <c r="AC162" s="159"/>
      <c r="AD162" s="304" t="str">
        <f>IFERROR(VLOOKUP(AE162,抽選結果!$B:$D,3,FALSE),"")</f>
        <v>ＦＣプリメーロ</v>
      </c>
      <c r="AE162" s="297" t="s">
        <v>29</v>
      </c>
      <c r="AF162" s="308"/>
    </row>
    <row r="163" spans="1:32" ht="18" customHeight="1">
      <c r="A163" s="312"/>
      <c r="B163" s="297"/>
      <c r="C163" s="303"/>
      <c r="D163" s="96"/>
      <c r="E163" s="150"/>
      <c r="F163" s="96"/>
      <c r="G163" s="161"/>
      <c r="I163" s="15"/>
      <c r="J163" s="153"/>
      <c r="K163" s="8"/>
      <c r="L163" s="4"/>
      <c r="M163" s="15"/>
      <c r="S163" s="15"/>
      <c r="T163" s="5"/>
      <c r="U163" s="8"/>
      <c r="W163" s="149"/>
      <c r="X163" s="14"/>
      <c r="Z163" s="9"/>
      <c r="AA163" s="17"/>
      <c r="AB163" s="8"/>
      <c r="AD163" s="305"/>
      <c r="AE163" s="297"/>
      <c r="AF163" s="308"/>
    </row>
    <row r="164" spans="1:32" ht="18" customHeight="1">
      <c r="A164" s="312"/>
      <c r="B164" s="297" t="s">
        <v>20</v>
      </c>
      <c r="C164" s="303" t="str">
        <f>IFERROR(VLOOKUP(B164,抽選結果!$B:$D,3,FALSE),"")</f>
        <v>ＫＳＣ鹿沼</v>
      </c>
      <c r="D164" s="81"/>
      <c r="E164" s="171"/>
      <c r="F164" s="97"/>
      <c r="G164" s="14"/>
      <c r="I164" s="15"/>
      <c r="J164" s="153"/>
      <c r="K164" s="8"/>
      <c r="L164" s="4"/>
      <c r="M164" s="15"/>
      <c r="S164" s="15"/>
      <c r="T164" s="5"/>
      <c r="U164" s="8"/>
      <c r="W164" s="149"/>
      <c r="X164" s="14"/>
      <c r="AA164" s="14"/>
      <c r="AB164" s="8"/>
      <c r="AD164" s="304" t="str">
        <f>IFERROR(VLOOKUP(AE164,抽選結果!$B:$D,3,FALSE),"")</f>
        <v>壬生町ジュニアサッカークラブ</v>
      </c>
      <c r="AE164" s="297" t="s">
        <v>28</v>
      </c>
      <c r="AF164" s="308"/>
    </row>
    <row r="165" spans="1:32" ht="18" customHeight="1" thickBot="1">
      <c r="A165" s="312"/>
      <c r="B165" s="297"/>
      <c r="C165" s="303"/>
      <c r="D165" s="172"/>
      <c r="E165" s="172"/>
      <c r="F165" s="96"/>
      <c r="G165" s="14"/>
      <c r="I165" s="15"/>
      <c r="J165" s="153"/>
      <c r="K165" s="8"/>
      <c r="L165" s="4"/>
      <c r="M165" s="15"/>
      <c r="S165" s="15"/>
      <c r="T165" s="5"/>
      <c r="U165" s="8"/>
      <c r="W165" s="149"/>
      <c r="X165" s="14"/>
      <c r="AA165" s="14"/>
      <c r="AB165" s="143"/>
      <c r="AC165" s="143"/>
      <c r="AD165" s="305"/>
      <c r="AE165" s="297"/>
      <c r="AF165" s="308"/>
    </row>
    <row r="166" spans="1:32" ht="18" customHeight="1" thickTop="1">
      <c r="A166" s="124"/>
      <c r="C166" s="299"/>
      <c r="D166" s="96"/>
      <c r="E166" s="96"/>
      <c r="F166" s="96"/>
      <c r="G166" s="14"/>
      <c r="H166" s="301" t="s">
        <v>65</v>
      </c>
      <c r="I166" s="302"/>
      <c r="J166" s="153"/>
      <c r="K166" s="9"/>
      <c r="L166" s="3"/>
      <c r="M166" s="15"/>
      <c r="S166" s="15"/>
      <c r="T166" s="5"/>
      <c r="U166" s="9"/>
      <c r="W166" s="149"/>
      <c r="X166" s="306" t="s">
        <v>116</v>
      </c>
      <c r="Y166" s="301"/>
      <c r="AA166" s="14"/>
      <c r="AD166" s="299"/>
      <c r="AF166" s="124"/>
    </row>
    <row r="167" spans="1:32" ht="18" customHeight="1">
      <c r="A167" s="98"/>
      <c r="C167" s="300"/>
      <c r="D167" s="96"/>
      <c r="E167" s="96"/>
      <c r="F167" s="96"/>
      <c r="G167" s="14"/>
      <c r="H167" s="301"/>
      <c r="I167" s="302"/>
      <c r="J167" s="153"/>
      <c r="K167" s="8"/>
      <c r="M167" s="15"/>
      <c r="S167" s="15"/>
      <c r="T167" s="5"/>
      <c r="U167" s="143"/>
      <c r="V167" s="139"/>
      <c r="W167" s="149"/>
      <c r="X167" s="306"/>
      <c r="Y167" s="301"/>
      <c r="AA167" s="14"/>
      <c r="AD167" s="300"/>
      <c r="AF167" s="98"/>
    </row>
    <row r="168" spans="1:32" ht="18" customHeight="1">
      <c r="C168" s="300"/>
      <c r="D168" s="81"/>
      <c r="E168" s="81"/>
      <c r="F168" s="81"/>
      <c r="G168" s="14"/>
      <c r="I168" s="15"/>
      <c r="J168" s="153"/>
      <c r="K168" s="165"/>
      <c r="M168" s="15"/>
      <c r="S168" s="15"/>
      <c r="T168" s="5"/>
      <c r="V168" s="4"/>
      <c r="W168" s="149"/>
      <c r="X168" s="166"/>
      <c r="Y168" s="28"/>
      <c r="Z168" s="79"/>
      <c r="AA168" s="164"/>
      <c r="AB168" s="148"/>
      <c r="AD168" s="300"/>
    </row>
    <row r="169" spans="1:32" ht="18" customHeight="1" thickBot="1">
      <c r="A169" s="123"/>
      <c r="C169" s="320"/>
      <c r="D169" s="81"/>
      <c r="E169" s="81"/>
      <c r="F169" s="81"/>
      <c r="G169" s="14"/>
      <c r="I169" s="15"/>
      <c r="J169" s="153"/>
      <c r="K169" s="169"/>
      <c r="M169" s="15"/>
      <c r="S169" s="15"/>
      <c r="T169" s="5"/>
      <c r="W169" s="149"/>
      <c r="X169" s="166"/>
      <c r="Y169" s="28"/>
      <c r="Z169" s="79"/>
      <c r="AA169" s="164"/>
      <c r="AB169" s="148"/>
      <c r="AD169" s="320"/>
      <c r="AF169" s="123"/>
    </row>
    <row r="170" spans="1:32" ht="18" customHeight="1" thickTop="1">
      <c r="A170" s="311" t="str">
        <f>IFERROR(VLOOKUP(LEFT(B170,1),抽選結果!$E$25:$F$53,2,FALSE),"")</f>
        <v>丸山公園サッカー場A</v>
      </c>
      <c r="B170" s="297" t="s">
        <v>156</v>
      </c>
      <c r="C170" s="303" t="str">
        <f>IFERROR(VLOOKUP(B170,抽選結果!$B:$D,3,FALSE),"")</f>
        <v>ＴＥＡＭ　éｘｉｔｏ</v>
      </c>
      <c r="D170" s="99"/>
      <c r="E170" s="99"/>
      <c r="F170" s="96"/>
      <c r="G170" s="136"/>
      <c r="I170" s="15"/>
      <c r="J170" s="153"/>
      <c r="M170" s="15"/>
      <c r="S170" s="15"/>
      <c r="T170" s="5"/>
      <c r="W170" s="149"/>
      <c r="X170" s="14"/>
      <c r="AA170" s="14"/>
      <c r="AC170" s="4"/>
      <c r="AD170" s="304" t="str">
        <f>IFERROR(VLOOKUP(AE170,抽選結果!$B:$D,3,FALSE),"")</f>
        <v>西那須野西ＳＣ</v>
      </c>
      <c r="AE170" s="297" t="s">
        <v>202</v>
      </c>
      <c r="AF170" s="309" t="str">
        <f>IFERROR(VLOOKUP(LEFT(AE180,1),抽選結果!$E$25:$F$53,2,FALSE),"")</f>
        <v>サンエコ自然の森サッカー場B</v>
      </c>
    </row>
    <row r="171" spans="1:32" ht="18" customHeight="1">
      <c r="A171" s="312"/>
      <c r="B171" s="297"/>
      <c r="C171" s="303"/>
      <c r="D171" s="96"/>
      <c r="E171" s="150"/>
      <c r="F171" s="99"/>
      <c r="G171" s="136"/>
      <c r="I171" s="15"/>
      <c r="J171" s="153"/>
      <c r="M171" s="15"/>
      <c r="S171" s="15"/>
      <c r="T171" s="5"/>
      <c r="W171" s="149"/>
      <c r="X171" s="14"/>
      <c r="AA171" s="14"/>
      <c r="AB171" s="141"/>
      <c r="AC171" s="139"/>
      <c r="AD171" s="305"/>
      <c r="AE171" s="297"/>
      <c r="AF171" s="310"/>
    </row>
    <row r="172" spans="1:32" ht="18" customHeight="1">
      <c r="A172" s="312"/>
      <c r="B172" s="297" t="s">
        <v>21</v>
      </c>
      <c r="C172" s="303" t="str">
        <f>IFERROR(VLOOKUP(B172,抽選結果!$B:$D,3,FALSE),"")</f>
        <v>岡西ＦＣ</v>
      </c>
      <c r="D172" s="96"/>
      <c r="E172" s="150"/>
      <c r="F172" s="81"/>
      <c r="G172" s="152"/>
      <c r="H172" s="148"/>
      <c r="I172" s="189"/>
      <c r="J172" s="153"/>
      <c r="M172" s="15"/>
      <c r="S172" s="15"/>
      <c r="T172" s="5"/>
      <c r="W172" s="149"/>
      <c r="X172" s="14"/>
      <c r="Y172" s="148"/>
      <c r="Z172" s="200"/>
      <c r="AA172" s="201"/>
      <c r="AB172" s="8"/>
      <c r="AD172" s="304" t="str">
        <f>IFERROR(VLOOKUP(AE172,抽選結果!$B:$D,3,FALSE),"")</f>
        <v>インサイドヴィレッジ</v>
      </c>
      <c r="AE172" s="297" t="s">
        <v>203</v>
      </c>
      <c r="AF172" s="310"/>
    </row>
    <row r="173" spans="1:32" ht="18" customHeight="1">
      <c r="A173" s="312"/>
      <c r="B173" s="297"/>
      <c r="C173" s="303"/>
      <c r="D173" s="155"/>
      <c r="E173" s="156"/>
      <c r="F173" s="81"/>
      <c r="G173" s="153"/>
      <c r="H173" s="148"/>
      <c r="I173" s="189"/>
      <c r="J173" s="153"/>
      <c r="M173" s="15"/>
      <c r="S173" s="15"/>
      <c r="T173" s="5"/>
      <c r="W173" s="202"/>
      <c r="X173" s="14"/>
      <c r="Y173" s="148"/>
      <c r="Z173" s="146"/>
      <c r="AA173" s="203"/>
      <c r="AB173" s="9"/>
      <c r="AC173" s="157"/>
      <c r="AD173" s="305"/>
      <c r="AE173" s="297"/>
      <c r="AF173" s="310"/>
    </row>
    <row r="174" spans="1:32" ht="18" customHeight="1">
      <c r="A174" s="312"/>
      <c r="B174" s="297" t="s">
        <v>22</v>
      </c>
      <c r="C174" s="303" t="str">
        <f>IFERROR(VLOOKUP(B174,抽選結果!$B:$D,3,FALSE),"")</f>
        <v>ヴェルフェ矢板Ｕ－１２・ｂｌａｎｃ</v>
      </c>
      <c r="D174" s="156"/>
      <c r="E174" s="96"/>
      <c r="F174" s="96"/>
      <c r="G174" s="160"/>
      <c r="I174" s="15"/>
      <c r="J174" s="153"/>
      <c r="M174" s="15"/>
      <c r="S174" s="15"/>
      <c r="T174" s="5"/>
      <c r="W174" s="149"/>
      <c r="X174" s="14"/>
      <c r="Z174" s="8"/>
      <c r="AA174" s="14"/>
      <c r="AC174" s="159"/>
      <c r="AD174" s="304" t="str">
        <f>IFERROR(VLOOKUP(AE174,抽選結果!$B:$D,3,FALSE),"")</f>
        <v>ＢＬＵＥ　ＴＨＵＮＤＥＲ</v>
      </c>
      <c r="AE174" s="297" t="s">
        <v>158</v>
      </c>
      <c r="AF174" s="310"/>
    </row>
    <row r="175" spans="1:32" ht="18" customHeight="1">
      <c r="A175" s="312"/>
      <c r="B175" s="297"/>
      <c r="C175" s="303"/>
      <c r="D175" s="96"/>
      <c r="E175" s="96"/>
      <c r="F175" s="96"/>
      <c r="G175" s="153"/>
      <c r="I175" s="15"/>
      <c r="J175" s="153"/>
      <c r="M175" s="15"/>
      <c r="S175" s="15"/>
      <c r="T175" s="5"/>
      <c r="W175" s="149"/>
      <c r="X175" s="14"/>
      <c r="Z175" s="8"/>
      <c r="AA175" s="14"/>
      <c r="AD175" s="305"/>
      <c r="AE175" s="297"/>
      <c r="AF175" s="310"/>
    </row>
    <row r="176" spans="1:32" ht="18" customHeight="1">
      <c r="A176" s="312"/>
      <c r="B176" s="297" t="s">
        <v>23</v>
      </c>
      <c r="C176" s="303" t="str">
        <f>IFERROR(VLOOKUP(B176,抽選結果!$B:$D,3,FALSE),"")</f>
        <v>間東ＦＣミラクルズ</v>
      </c>
      <c r="D176" s="81"/>
      <c r="E176" s="81"/>
      <c r="F176" s="96"/>
      <c r="G176" s="153"/>
      <c r="H176" s="139"/>
      <c r="I176" s="15"/>
      <c r="J176" s="153"/>
      <c r="M176" s="15"/>
      <c r="S176" s="15"/>
      <c r="T176" s="5"/>
      <c r="W176" s="149"/>
      <c r="X176" s="14"/>
      <c r="Y176" s="141"/>
      <c r="Z176" s="8"/>
      <c r="AA176" s="14"/>
      <c r="AD176" s="304" t="str">
        <f>IFERROR(VLOOKUP(AE176,抽選結果!$B:$D,3,FALSE),"")</f>
        <v>紫塚ＦＣ</v>
      </c>
      <c r="AE176" s="297" t="s">
        <v>27</v>
      </c>
      <c r="AF176" s="310"/>
    </row>
    <row r="177" spans="1:32" ht="18" customHeight="1">
      <c r="A177" s="312"/>
      <c r="B177" s="297"/>
      <c r="C177" s="303"/>
      <c r="D177" s="168"/>
      <c r="E177" s="81"/>
      <c r="F177" s="96"/>
      <c r="G177" s="153"/>
      <c r="H177" s="4"/>
      <c r="I177" s="15"/>
      <c r="J177" s="153"/>
      <c r="M177" s="15"/>
      <c r="S177" s="15"/>
      <c r="T177" s="5"/>
      <c r="W177" s="149"/>
      <c r="X177" s="14"/>
      <c r="Y177" s="8"/>
      <c r="Z177" s="8"/>
      <c r="AA177" s="14"/>
      <c r="AC177" s="157"/>
      <c r="AD177" s="305"/>
      <c r="AE177" s="297"/>
      <c r="AF177" s="310"/>
    </row>
    <row r="178" spans="1:32" ht="18" customHeight="1">
      <c r="A178" s="312"/>
      <c r="B178" s="297" t="s">
        <v>48</v>
      </c>
      <c r="C178" s="303" t="str">
        <f>IFERROR(VLOOKUP(B178,抽選結果!$B:$D,3,FALSE),"")</f>
        <v>ＦＣみらい</v>
      </c>
      <c r="D178" s="156"/>
      <c r="E178" s="155"/>
      <c r="F178" s="96"/>
      <c r="G178" s="153"/>
      <c r="H178" s="4"/>
      <c r="I178" s="15"/>
      <c r="J178" s="153"/>
      <c r="M178" s="15"/>
      <c r="S178" s="15"/>
      <c r="T178" s="5"/>
      <c r="W178" s="149"/>
      <c r="X178" s="14"/>
      <c r="Y178" s="8"/>
      <c r="Z178" s="8"/>
      <c r="AA178" s="14"/>
      <c r="AB178" s="141"/>
      <c r="AC178" s="159"/>
      <c r="AD178" s="304" t="str">
        <f>IFERROR(VLOOKUP(AE178,抽選結果!$B:$D,3,FALSE),"")</f>
        <v>益子ＳＣ</v>
      </c>
      <c r="AE178" s="297" t="s">
        <v>26</v>
      </c>
      <c r="AF178" s="310"/>
    </row>
    <row r="179" spans="1:32" ht="18" customHeight="1">
      <c r="A179" s="312"/>
      <c r="B179" s="297"/>
      <c r="C179" s="303"/>
      <c r="D179" s="96"/>
      <c r="E179" s="150"/>
      <c r="F179" s="96"/>
      <c r="G179" s="177"/>
      <c r="H179" s="4"/>
      <c r="I179" s="15"/>
      <c r="J179" s="177"/>
      <c r="M179" s="15"/>
      <c r="S179" s="15"/>
      <c r="T179" s="5"/>
      <c r="W179" s="151"/>
      <c r="X179" s="17"/>
      <c r="Y179" s="8"/>
      <c r="Z179" s="9"/>
      <c r="AA179" s="17"/>
      <c r="AB179" s="8"/>
      <c r="AD179" s="305"/>
      <c r="AE179" s="297"/>
      <c r="AF179" s="310"/>
    </row>
    <row r="180" spans="1:32" ht="18" customHeight="1">
      <c r="A180" s="312"/>
      <c r="B180" s="297" t="s">
        <v>24</v>
      </c>
      <c r="C180" s="303" t="str">
        <f>IFERROR(VLOOKUP(B180,抽選結果!$B:$D,3,FALSE),"")</f>
        <v>ＮＩＫＫＯ　ＳＰＯＲＴＳ　ＣＬＵＢセントラル</v>
      </c>
      <c r="D180" s="81"/>
      <c r="E180" s="171"/>
      <c r="F180" s="187"/>
      <c r="G180" s="14"/>
      <c r="H180" s="4"/>
      <c r="I180" s="154"/>
      <c r="M180" s="15"/>
      <c r="S180" s="15"/>
      <c r="T180" s="5"/>
      <c r="W180" s="15"/>
      <c r="X180" s="14"/>
      <c r="Y180" s="8"/>
      <c r="AA180" s="14"/>
      <c r="AB180" s="8"/>
      <c r="AD180" s="304" t="str">
        <f>IFERROR(VLOOKUP(AE180,抽選結果!$B:$D,3,FALSE),"")</f>
        <v>ファルケ</v>
      </c>
      <c r="AE180" s="297" t="s">
        <v>25</v>
      </c>
      <c r="AF180" s="310"/>
    </row>
    <row r="181" spans="1:32" ht="18" customHeight="1" thickBot="1">
      <c r="A181" s="312"/>
      <c r="B181" s="297"/>
      <c r="C181" s="303"/>
      <c r="D181" s="172"/>
      <c r="E181" s="172"/>
      <c r="F181" s="96"/>
      <c r="G181" s="14"/>
      <c r="H181" s="4"/>
      <c r="I181" s="15"/>
      <c r="M181" s="15"/>
      <c r="S181" s="15"/>
      <c r="T181" s="5"/>
      <c r="W181" s="15"/>
      <c r="X181" s="14"/>
      <c r="Y181" s="8"/>
      <c r="AA181" s="14"/>
      <c r="AB181" s="143"/>
      <c r="AC181" s="143"/>
      <c r="AD181" s="305"/>
      <c r="AE181" s="297"/>
      <c r="AF181" s="310"/>
    </row>
    <row r="182" spans="1:32" ht="18" customHeight="1" thickTop="1">
      <c r="A182" s="124"/>
      <c r="C182" s="323"/>
      <c r="D182" s="96"/>
      <c r="E182" s="96"/>
      <c r="F182" s="96"/>
      <c r="G182" s="14"/>
      <c r="H182" s="4"/>
      <c r="I182" s="15"/>
      <c r="M182" s="15"/>
      <c r="S182" s="15"/>
      <c r="T182" s="5"/>
      <c r="W182" s="88"/>
      <c r="X182" s="14"/>
      <c r="Y182" s="8"/>
      <c r="AA182" s="14"/>
      <c r="AD182" s="299"/>
      <c r="AF182" s="124"/>
    </row>
    <row r="183" spans="1:32" ht="18" customHeight="1">
      <c r="A183" s="98"/>
      <c r="C183" s="323"/>
      <c r="D183" s="96"/>
      <c r="E183" s="96"/>
      <c r="F183" s="96"/>
      <c r="G183" s="14"/>
      <c r="H183" s="4"/>
      <c r="I183" s="15"/>
      <c r="M183" s="15"/>
      <c r="S183" s="15"/>
      <c r="T183" s="5"/>
      <c r="W183" s="16"/>
      <c r="X183" s="14"/>
      <c r="Y183" s="8"/>
      <c r="AA183" s="14"/>
      <c r="AD183" s="320"/>
      <c r="AF183" s="98"/>
    </row>
    <row r="184" spans="1:32" ht="18" customHeight="1">
      <c r="A184" s="98"/>
      <c r="C184" s="303" t="s">
        <v>271</v>
      </c>
      <c r="D184" s="96"/>
      <c r="E184" s="96"/>
      <c r="F184" s="99"/>
      <c r="G184" s="112"/>
      <c r="H184" s="3"/>
      <c r="I184" s="15"/>
      <c r="M184" s="15"/>
      <c r="S184" s="15"/>
      <c r="T184" s="5"/>
      <c r="W184" s="16"/>
      <c r="X184" s="14"/>
      <c r="Y184" s="9"/>
      <c r="Z184" s="2"/>
      <c r="AA184" s="17"/>
      <c r="AB184" s="2"/>
      <c r="AC184" s="3"/>
      <c r="AD184" s="303" t="s">
        <v>272</v>
      </c>
      <c r="AF184" s="98"/>
    </row>
    <row r="185" spans="1:32" ht="18" customHeight="1">
      <c r="A185" s="98"/>
      <c r="C185" s="303"/>
      <c r="D185" s="97"/>
      <c r="E185" s="97"/>
      <c r="F185" s="96"/>
      <c r="G185" s="14"/>
      <c r="I185" s="15"/>
      <c r="M185" s="15"/>
      <c r="S185" s="15"/>
      <c r="T185" s="5"/>
      <c r="X185" s="14"/>
      <c r="AA185" s="14"/>
      <c r="AD185" s="303"/>
      <c r="AF185" s="98"/>
    </row>
    <row r="186" spans="1:32" ht="18" customHeight="1"/>
    <row r="187" spans="1:32" ht="17.100000000000001" customHeight="1"/>
  </sheetData>
  <mergeCells count="340">
    <mergeCell ref="C148:C149"/>
    <mergeCell ref="C78:C79"/>
    <mergeCell ref="C142:C143"/>
    <mergeCell ref="C184:C185"/>
    <mergeCell ref="C120:C121"/>
    <mergeCell ref="AD124:AD125"/>
    <mergeCell ref="C124:C125"/>
    <mergeCell ref="C182:C183"/>
    <mergeCell ref="C154:C155"/>
    <mergeCell ref="C156:C157"/>
    <mergeCell ref="C158:C159"/>
    <mergeCell ref="C160:C161"/>
    <mergeCell ref="C162:C163"/>
    <mergeCell ref="C168:C169"/>
    <mergeCell ref="C170:C171"/>
    <mergeCell ref="C172:C173"/>
    <mergeCell ref="C174:C175"/>
    <mergeCell ref="C176:C177"/>
    <mergeCell ref="C164:C165"/>
    <mergeCell ref="C136:C137"/>
    <mergeCell ref="AD120:AD121"/>
    <mergeCell ref="AD96:AD97"/>
    <mergeCell ref="C116:C117"/>
    <mergeCell ref="C180:C181"/>
    <mergeCell ref="C96:C97"/>
    <mergeCell ref="C144:C145"/>
    <mergeCell ref="X116:Y117"/>
    <mergeCell ref="L85:L110"/>
    <mergeCell ref="H116:I117"/>
    <mergeCell ref="P101:Q127"/>
    <mergeCell ref="AD144:AD145"/>
    <mergeCell ref="AD89:AD90"/>
    <mergeCell ref="AD87:AD88"/>
    <mergeCell ref="AD85:AD86"/>
    <mergeCell ref="AD101:AD102"/>
    <mergeCell ref="AD103:AD104"/>
    <mergeCell ref="C98:C99"/>
    <mergeCell ref="C126:C127"/>
    <mergeCell ref="C128:C129"/>
    <mergeCell ref="C130:C131"/>
    <mergeCell ref="C138:C139"/>
    <mergeCell ref="C118:C119"/>
    <mergeCell ref="C122:C123"/>
    <mergeCell ref="AD142:AD143"/>
    <mergeCell ref="AQ8:AR8"/>
    <mergeCell ref="AQ7:AR7"/>
    <mergeCell ref="A9:F9"/>
    <mergeCell ref="G9:I9"/>
    <mergeCell ref="C40:C41"/>
    <mergeCell ref="C36:C37"/>
    <mergeCell ref="C34:C35"/>
    <mergeCell ref="C32:C33"/>
    <mergeCell ref="C10:C11"/>
    <mergeCell ref="X9:Z9"/>
    <mergeCell ref="AA9:AF9"/>
    <mergeCell ref="T9:W9"/>
    <mergeCell ref="A14:A25"/>
    <mergeCell ref="AD10:AD11"/>
    <mergeCell ref="AD22:AD23"/>
    <mergeCell ref="AD24:AD25"/>
    <mergeCell ref="X28:Y29"/>
    <mergeCell ref="AD14:AD15"/>
    <mergeCell ref="AF14:AF25"/>
    <mergeCell ref="AD20:AD21"/>
    <mergeCell ref="C17:C18"/>
    <mergeCell ref="C15:C16"/>
    <mergeCell ref="C13:C14"/>
    <mergeCell ref="B13:B14"/>
    <mergeCell ref="C146:C147"/>
    <mergeCell ref="AF66:AF77"/>
    <mergeCell ref="AD38:AD39"/>
    <mergeCell ref="AD44:AD45"/>
    <mergeCell ref="AD26:AD27"/>
    <mergeCell ref="AD58:AD59"/>
    <mergeCell ref="AD40:AD41"/>
    <mergeCell ref="AD48:AD49"/>
    <mergeCell ref="AD50:AD51"/>
    <mergeCell ref="AD52:AD53"/>
    <mergeCell ref="C74:C75"/>
    <mergeCell ref="C54:C55"/>
    <mergeCell ref="AD46:AD47"/>
    <mergeCell ref="C48:C49"/>
    <mergeCell ref="AD30:AD31"/>
    <mergeCell ref="C38:C39"/>
    <mergeCell ref="H28:I29"/>
    <mergeCell ref="C72:C73"/>
    <mergeCell ref="C76:C77"/>
    <mergeCell ref="AD134:AD135"/>
    <mergeCell ref="AD116:AD117"/>
    <mergeCell ref="C140:C141"/>
    <mergeCell ref="AD54:AD55"/>
    <mergeCell ref="AD56:AD57"/>
    <mergeCell ref="AD184:AD185"/>
    <mergeCell ref="U85:U110"/>
    <mergeCell ref="AD176:AD177"/>
    <mergeCell ref="AD178:AD179"/>
    <mergeCell ref="AD180:AD181"/>
    <mergeCell ref="AD182:AD183"/>
    <mergeCell ref="AD160:AD161"/>
    <mergeCell ref="AD162:AD163"/>
    <mergeCell ref="AD164:AD165"/>
    <mergeCell ref="X166:Y167"/>
    <mergeCell ref="AD166:AD167"/>
    <mergeCell ref="AD168:AD169"/>
    <mergeCell ref="AD170:AD171"/>
    <mergeCell ref="AD172:AD173"/>
    <mergeCell ref="AD174:AD175"/>
    <mergeCell ref="AD132:AD133"/>
    <mergeCell ref="AD150:AD151"/>
    <mergeCell ref="AD152:AD153"/>
    <mergeCell ref="AD154:AD155"/>
    <mergeCell ref="AD156:AD157"/>
    <mergeCell ref="AD128:AD129"/>
    <mergeCell ref="AD122:AD123"/>
    <mergeCell ref="AD126:AD127"/>
    <mergeCell ref="AD98:AD99"/>
    <mergeCell ref="A1:AF1"/>
    <mergeCell ref="S5:Z5"/>
    <mergeCell ref="S7:Z7"/>
    <mergeCell ref="E5:G5"/>
    <mergeCell ref="I5:P5"/>
    <mergeCell ref="I7:P7"/>
    <mergeCell ref="AD72:AD73"/>
    <mergeCell ref="AD74:AD75"/>
    <mergeCell ref="AD76:AD77"/>
    <mergeCell ref="AD28:AD29"/>
    <mergeCell ref="AD32:AD33"/>
    <mergeCell ref="AD34:AD35"/>
    <mergeCell ref="AD36:AD37"/>
    <mergeCell ref="C42:C43"/>
    <mergeCell ref="C30:C31"/>
    <mergeCell ref="C44:C45"/>
    <mergeCell ref="C28:C29"/>
    <mergeCell ref="N9:S9"/>
    <mergeCell ref="J9:M9"/>
    <mergeCell ref="P69:Q95"/>
    <mergeCell ref="AD12:AD13"/>
    <mergeCell ref="AD16:AD17"/>
    <mergeCell ref="A48:A59"/>
    <mergeCell ref="AF82:AF93"/>
    <mergeCell ref="AF154:AF165"/>
    <mergeCell ref="AF170:AF181"/>
    <mergeCell ref="A30:A41"/>
    <mergeCell ref="A66:A77"/>
    <mergeCell ref="A82:A93"/>
    <mergeCell ref="A102:A113"/>
    <mergeCell ref="A118:A129"/>
    <mergeCell ref="A154:A165"/>
    <mergeCell ref="A170:A181"/>
    <mergeCell ref="AF30:AF41"/>
    <mergeCell ref="AD158:AD159"/>
    <mergeCell ref="AD136:AD137"/>
    <mergeCell ref="AD138:AD139"/>
    <mergeCell ref="AD140:AD141"/>
    <mergeCell ref="AD118:AD119"/>
    <mergeCell ref="C132:C133"/>
    <mergeCell ref="C150:C151"/>
    <mergeCell ref="AF102:AF113"/>
    <mergeCell ref="AF118:AF129"/>
    <mergeCell ref="A136:A147"/>
    <mergeCell ref="AF136:AF147"/>
    <mergeCell ref="AF48:AF59"/>
    <mergeCell ref="AD146:AD147"/>
    <mergeCell ref="C178:C179"/>
    <mergeCell ref="C109:C110"/>
    <mergeCell ref="C111:C112"/>
    <mergeCell ref="C113:C114"/>
    <mergeCell ref="AD93:AD94"/>
    <mergeCell ref="AD91:AD92"/>
    <mergeCell ref="AD66:AD67"/>
    <mergeCell ref="AD68:AD69"/>
    <mergeCell ref="AD70:AD71"/>
    <mergeCell ref="C56:C57"/>
    <mergeCell ref="C58:C59"/>
    <mergeCell ref="AD109:AD110"/>
    <mergeCell ref="AD111:AD112"/>
    <mergeCell ref="AD113:AD114"/>
    <mergeCell ref="AD105:AD106"/>
    <mergeCell ref="AD107:AD108"/>
    <mergeCell ref="C85:C86"/>
    <mergeCell ref="C87:C88"/>
    <mergeCell ref="C89:C90"/>
    <mergeCell ref="C91:C92"/>
    <mergeCell ref="C93:C94"/>
    <mergeCell ref="C101:C102"/>
    <mergeCell ref="C103:C104"/>
    <mergeCell ref="C105:C106"/>
    <mergeCell ref="C107:C108"/>
    <mergeCell ref="C25:C26"/>
    <mergeCell ref="C23:C24"/>
    <mergeCell ref="C21:C22"/>
    <mergeCell ref="C19:C20"/>
    <mergeCell ref="AD18:AD19"/>
    <mergeCell ref="C81:C82"/>
    <mergeCell ref="C83:C84"/>
    <mergeCell ref="C50:C51"/>
    <mergeCell ref="C52:C53"/>
    <mergeCell ref="C68:C69"/>
    <mergeCell ref="C70:C71"/>
    <mergeCell ref="C66:C67"/>
    <mergeCell ref="AD62:AD63"/>
    <mergeCell ref="X78:Y79"/>
    <mergeCell ref="AD78:AD79"/>
    <mergeCell ref="C62:C63"/>
    <mergeCell ref="AD83:AD84"/>
    <mergeCell ref="AD81:AD82"/>
    <mergeCell ref="H78:I79"/>
    <mergeCell ref="B15:B16"/>
    <mergeCell ref="B17:B18"/>
    <mergeCell ref="B19:B20"/>
    <mergeCell ref="B21:B22"/>
    <mergeCell ref="B23:B24"/>
    <mergeCell ref="B25:B26"/>
    <mergeCell ref="B30:B31"/>
    <mergeCell ref="B32:B33"/>
    <mergeCell ref="B34:B35"/>
    <mergeCell ref="B36:B37"/>
    <mergeCell ref="B38:B39"/>
    <mergeCell ref="B40:B41"/>
    <mergeCell ref="B48:B49"/>
    <mergeCell ref="B50:B51"/>
    <mergeCell ref="B52:B53"/>
    <mergeCell ref="B54:B55"/>
    <mergeCell ref="B56:B57"/>
    <mergeCell ref="B58:B59"/>
    <mergeCell ref="B66:B67"/>
    <mergeCell ref="B68:B69"/>
    <mergeCell ref="B70:B71"/>
    <mergeCell ref="B72:B73"/>
    <mergeCell ref="B74:B75"/>
    <mergeCell ref="B76:B77"/>
    <mergeCell ref="B81:B82"/>
    <mergeCell ref="B83:B84"/>
    <mergeCell ref="B85:B86"/>
    <mergeCell ref="B87:B88"/>
    <mergeCell ref="B89:B90"/>
    <mergeCell ref="B91:B92"/>
    <mergeCell ref="B93:B94"/>
    <mergeCell ref="B101:B102"/>
    <mergeCell ref="B103:B104"/>
    <mergeCell ref="B105:B106"/>
    <mergeCell ref="B107:B108"/>
    <mergeCell ref="B109:B110"/>
    <mergeCell ref="B111:B112"/>
    <mergeCell ref="B113:B114"/>
    <mergeCell ref="B118:B119"/>
    <mergeCell ref="B120:B121"/>
    <mergeCell ref="B122:B123"/>
    <mergeCell ref="B124:B125"/>
    <mergeCell ref="B126:B127"/>
    <mergeCell ref="B128:B129"/>
    <mergeCell ref="B136:B137"/>
    <mergeCell ref="B138:B139"/>
    <mergeCell ref="B140:B141"/>
    <mergeCell ref="B142:B143"/>
    <mergeCell ref="B144:B145"/>
    <mergeCell ref="B146:B147"/>
    <mergeCell ref="B154:B155"/>
    <mergeCell ref="B156:B157"/>
    <mergeCell ref="B158:B159"/>
    <mergeCell ref="B160:B161"/>
    <mergeCell ref="B162:B163"/>
    <mergeCell ref="B164:B165"/>
    <mergeCell ref="B170:B171"/>
    <mergeCell ref="B172:B173"/>
    <mergeCell ref="B174:B175"/>
    <mergeCell ref="B176:B177"/>
    <mergeCell ref="B178:B179"/>
    <mergeCell ref="B180:B181"/>
    <mergeCell ref="AE170:AE171"/>
    <mergeCell ref="AE172:AE173"/>
    <mergeCell ref="AE174:AE175"/>
    <mergeCell ref="AE176:AE177"/>
    <mergeCell ref="AE178:AE179"/>
    <mergeCell ref="AE180:AE181"/>
    <mergeCell ref="C166:C167"/>
    <mergeCell ref="H166:I167"/>
    <mergeCell ref="AE154:AE155"/>
    <mergeCell ref="AE156:AE157"/>
    <mergeCell ref="AE158:AE159"/>
    <mergeCell ref="AE160:AE161"/>
    <mergeCell ref="AE162:AE163"/>
    <mergeCell ref="AE164:AE165"/>
    <mergeCell ref="AE136:AE137"/>
    <mergeCell ref="AE138:AE139"/>
    <mergeCell ref="AE140:AE141"/>
    <mergeCell ref="AE142:AE143"/>
    <mergeCell ref="AE144:AE145"/>
    <mergeCell ref="AE146:AE147"/>
    <mergeCell ref="AE118:AE119"/>
    <mergeCell ref="AE120:AE121"/>
    <mergeCell ref="AE122:AE123"/>
    <mergeCell ref="AE124:AE125"/>
    <mergeCell ref="AE126:AE127"/>
    <mergeCell ref="AE128:AE129"/>
    <mergeCell ref="AE101:AE102"/>
    <mergeCell ref="AE103:AE104"/>
    <mergeCell ref="AE105:AE106"/>
    <mergeCell ref="AE107:AE108"/>
    <mergeCell ref="AE109:AE110"/>
    <mergeCell ref="AE111:AE112"/>
    <mergeCell ref="AE113:AE114"/>
    <mergeCell ref="AE40:AE41"/>
    <mergeCell ref="AE81:AE82"/>
    <mergeCell ref="AE83:AE84"/>
    <mergeCell ref="AE85:AE86"/>
    <mergeCell ref="AE87:AE88"/>
    <mergeCell ref="AE89:AE90"/>
    <mergeCell ref="AE91:AE92"/>
    <mergeCell ref="AE93:AE94"/>
    <mergeCell ref="AE66:AE67"/>
    <mergeCell ref="AE68:AE69"/>
    <mergeCell ref="AE70:AE71"/>
    <mergeCell ref="AE72:AE73"/>
    <mergeCell ref="AE74:AE75"/>
    <mergeCell ref="AE76:AE77"/>
    <mergeCell ref="AE14:AE15"/>
    <mergeCell ref="AE16:AE17"/>
    <mergeCell ref="AE18:AE19"/>
    <mergeCell ref="AE20:AE21"/>
    <mergeCell ref="AE22:AE23"/>
    <mergeCell ref="AE24:AE25"/>
    <mergeCell ref="B44:B45"/>
    <mergeCell ref="B132:B133"/>
    <mergeCell ref="B150:B151"/>
    <mergeCell ref="AE150:AE151"/>
    <mergeCell ref="AE132:AE133"/>
    <mergeCell ref="AE62:AE63"/>
    <mergeCell ref="AE44:AE45"/>
    <mergeCell ref="AE48:AE49"/>
    <mergeCell ref="AE50:AE51"/>
    <mergeCell ref="AE52:AE53"/>
    <mergeCell ref="AE54:AE55"/>
    <mergeCell ref="AE56:AE57"/>
    <mergeCell ref="AE58:AE59"/>
    <mergeCell ref="AE30:AE31"/>
    <mergeCell ref="AE32:AE33"/>
    <mergeCell ref="AE34:AE35"/>
    <mergeCell ref="AE36:AE37"/>
    <mergeCell ref="AE38:AE39"/>
  </mergeCells>
  <phoneticPr fontId="2"/>
  <printOptions horizontalCentered="1" verticalCentered="1"/>
  <pageMargins left="0.59055118110236227" right="0.59055118110236227" top="0.51181102362204722" bottom="0.27559055118110237" header="0" footer="0"/>
  <pageSetup paperSize="9" scale="24" orientation="portrait" horizontalDpi="4294967293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AR187"/>
  <sheetViews>
    <sheetView view="pageBreakPreview" topLeftCell="A10" zoomScale="40" zoomScaleNormal="80" zoomScaleSheetLayoutView="40" workbookViewId="0">
      <selection activeCell="Y24" sqref="Y24"/>
    </sheetView>
  </sheetViews>
  <sheetFormatPr defaultRowHeight="13.5"/>
  <cols>
    <col min="1" max="1" width="10.75" customWidth="1"/>
    <col min="2" max="2" width="2.5" customWidth="1"/>
    <col min="3" max="3" width="50" customWidth="1"/>
    <col min="4" max="4" width="12.5" customWidth="1"/>
    <col min="5" max="5" width="12.625" customWidth="1"/>
    <col min="6" max="6" width="3.125" customWidth="1"/>
    <col min="7" max="8" width="12.625" customWidth="1"/>
    <col min="9" max="9" width="3.125" customWidth="1"/>
    <col min="10" max="10" width="12.625" customWidth="1"/>
    <col min="11" max="11" width="1.125" customWidth="1"/>
    <col min="12" max="12" width="12.625" customWidth="1"/>
    <col min="13" max="13" width="3.125" customWidth="1"/>
    <col min="14" max="15" width="12.625" customWidth="1"/>
    <col min="16" max="17" width="6.625" customWidth="1"/>
    <col min="18" max="19" width="12.625" customWidth="1"/>
    <col min="20" max="20" width="3.125" customWidth="1"/>
    <col min="21" max="21" width="12.625" customWidth="1"/>
    <col min="22" max="22" width="1.125" customWidth="1"/>
    <col min="23" max="23" width="12.625" customWidth="1"/>
    <col min="24" max="24" width="3.125" customWidth="1"/>
    <col min="25" max="26" width="12.625" customWidth="1"/>
    <col min="27" max="27" width="3" customWidth="1"/>
    <col min="28" max="29" width="12.625" customWidth="1"/>
    <col min="30" max="30" width="50.125" customWidth="1"/>
    <col min="31" max="31" width="2.5" customWidth="1"/>
    <col min="32" max="32" width="10.75" customWidth="1"/>
    <col min="263" max="263" width="8.5" customWidth="1"/>
    <col min="264" max="264" width="2.5" customWidth="1"/>
    <col min="265" max="265" width="50" customWidth="1"/>
    <col min="266" max="266" width="8.625" customWidth="1"/>
    <col min="267" max="267" width="6.125" customWidth="1"/>
    <col min="268" max="268" width="3.125" customWidth="1"/>
    <col min="269" max="269" width="6.125" customWidth="1"/>
    <col min="270" max="270" width="1.125" customWidth="1"/>
    <col min="271" max="271" width="7.5" customWidth="1"/>
    <col min="272" max="272" width="5.125" customWidth="1"/>
    <col min="273" max="274" width="6.125" customWidth="1"/>
    <col min="275" max="276" width="3.625" customWidth="1"/>
    <col min="277" max="278" width="6.125" customWidth="1"/>
    <col min="279" max="279" width="6" customWidth="1"/>
    <col min="280" max="280" width="7.5" customWidth="1"/>
    <col min="281" max="281" width="1.125" customWidth="1"/>
    <col min="282" max="282" width="6.125" customWidth="1"/>
    <col min="283" max="283" width="3.125" customWidth="1"/>
    <col min="284" max="284" width="6.125" customWidth="1"/>
    <col min="285" max="285" width="8.625" customWidth="1"/>
    <col min="286" max="286" width="50.125" customWidth="1"/>
    <col min="287" max="287" width="2.625" customWidth="1"/>
    <col min="288" max="288" width="8.5" customWidth="1"/>
    <col min="519" max="519" width="8.5" customWidth="1"/>
    <col min="520" max="520" width="2.5" customWidth="1"/>
    <col min="521" max="521" width="50" customWidth="1"/>
    <col min="522" max="522" width="8.625" customWidth="1"/>
    <col min="523" max="523" width="6.125" customWidth="1"/>
    <col min="524" max="524" width="3.125" customWidth="1"/>
    <col min="525" max="525" width="6.125" customWidth="1"/>
    <col min="526" max="526" width="1.125" customWidth="1"/>
    <col min="527" max="527" width="7.5" customWidth="1"/>
    <col min="528" max="528" width="5.125" customWidth="1"/>
    <col min="529" max="530" width="6.125" customWidth="1"/>
    <col min="531" max="532" width="3.625" customWidth="1"/>
    <col min="533" max="534" width="6.125" customWidth="1"/>
    <col min="535" max="535" width="6" customWidth="1"/>
    <col min="536" max="536" width="7.5" customWidth="1"/>
    <col min="537" max="537" width="1.125" customWidth="1"/>
    <col min="538" max="538" width="6.125" customWidth="1"/>
    <col min="539" max="539" width="3.125" customWidth="1"/>
    <col min="540" max="540" width="6.125" customWidth="1"/>
    <col min="541" max="541" width="8.625" customWidth="1"/>
    <col min="542" max="542" width="50.125" customWidth="1"/>
    <col min="543" max="543" width="2.625" customWidth="1"/>
    <col min="544" max="544" width="8.5" customWidth="1"/>
    <col min="775" max="775" width="8.5" customWidth="1"/>
    <col min="776" max="776" width="2.5" customWidth="1"/>
    <col min="777" max="777" width="50" customWidth="1"/>
    <col min="778" max="778" width="8.625" customWidth="1"/>
    <col min="779" max="779" width="6.125" customWidth="1"/>
    <col min="780" max="780" width="3.125" customWidth="1"/>
    <col min="781" max="781" width="6.125" customWidth="1"/>
    <col min="782" max="782" width="1.125" customWidth="1"/>
    <col min="783" max="783" width="7.5" customWidth="1"/>
    <col min="784" max="784" width="5.125" customWidth="1"/>
    <col min="785" max="786" width="6.125" customWidth="1"/>
    <col min="787" max="788" width="3.625" customWidth="1"/>
    <col min="789" max="790" width="6.125" customWidth="1"/>
    <col min="791" max="791" width="6" customWidth="1"/>
    <col min="792" max="792" width="7.5" customWidth="1"/>
    <col min="793" max="793" width="1.125" customWidth="1"/>
    <col min="794" max="794" width="6.125" customWidth="1"/>
    <col min="795" max="795" width="3.125" customWidth="1"/>
    <col min="796" max="796" width="6.125" customWidth="1"/>
    <col min="797" max="797" width="8.625" customWidth="1"/>
    <col min="798" max="798" width="50.125" customWidth="1"/>
    <col min="799" max="799" width="2.625" customWidth="1"/>
    <col min="800" max="800" width="8.5" customWidth="1"/>
    <col min="1031" max="1031" width="8.5" customWidth="1"/>
    <col min="1032" max="1032" width="2.5" customWidth="1"/>
    <col min="1033" max="1033" width="50" customWidth="1"/>
    <col min="1034" max="1034" width="8.625" customWidth="1"/>
    <col min="1035" max="1035" width="6.125" customWidth="1"/>
    <col min="1036" max="1036" width="3.125" customWidth="1"/>
    <col min="1037" max="1037" width="6.125" customWidth="1"/>
    <col min="1038" max="1038" width="1.125" customWidth="1"/>
    <col min="1039" max="1039" width="7.5" customWidth="1"/>
    <col min="1040" max="1040" width="5.125" customWidth="1"/>
    <col min="1041" max="1042" width="6.125" customWidth="1"/>
    <col min="1043" max="1044" width="3.625" customWidth="1"/>
    <col min="1045" max="1046" width="6.125" customWidth="1"/>
    <col min="1047" max="1047" width="6" customWidth="1"/>
    <col min="1048" max="1048" width="7.5" customWidth="1"/>
    <col min="1049" max="1049" width="1.125" customWidth="1"/>
    <col min="1050" max="1050" width="6.125" customWidth="1"/>
    <col min="1051" max="1051" width="3.125" customWidth="1"/>
    <col min="1052" max="1052" width="6.125" customWidth="1"/>
    <col min="1053" max="1053" width="8.625" customWidth="1"/>
    <col min="1054" max="1054" width="50.125" customWidth="1"/>
    <col min="1055" max="1055" width="2.625" customWidth="1"/>
    <col min="1056" max="1056" width="8.5" customWidth="1"/>
    <col min="1287" max="1287" width="8.5" customWidth="1"/>
    <col min="1288" max="1288" width="2.5" customWidth="1"/>
    <col min="1289" max="1289" width="50" customWidth="1"/>
    <col min="1290" max="1290" width="8.625" customWidth="1"/>
    <col min="1291" max="1291" width="6.125" customWidth="1"/>
    <col min="1292" max="1292" width="3.125" customWidth="1"/>
    <col min="1293" max="1293" width="6.125" customWidth="1"/>
    <col min="1294" max="1294" width="1.125" customWidth="1"/>
    <col min="1295" max="1295" width="7.5" customWidth="1"/>
    <col min="1296" max="1296" width="5.125" customWidth="1"/>
    <col min="1297" max="1298" width="6.125" customWidth="1"/>
    <col min="1299" max="1300" width="3.625" customWidth="1"/>
    <col min="1301" max="1302" width="6.125" customWidth="1"/>
    <col min="1303" max="1303" width="6" customWidth="1"/>
    <col min="1304" max="1304" width="7.5" customWidth="1"/>
    <col min="1305" max="1305" width="1.125" customWidth="1"/>
    <col min="1306" max="1306" width="6.125" customWidth="1"/>
    <col min="1307" max="1307" width="3.125" customWidth="1"/>
    <col min="1308" max="1308" width="6.125" customWidth="1"/>
    <col min="1309" max="1309" width="8.625" customWidth="1"/>
    <col min="1310" max="1310" width="50.125" customWidth="1"/>
    <col min="1311" max="1311" width="2.625" customWidth="1"/>
    <col min="1312" max="1312" width="8.5" customWidth="1"/>
    <col min="1543" max="1543" width="8.5" customWidth="1"/>
    <col min="1544" max="1544" width="2.5" customWidth="1"/>
    <col min="1545" max="1545" width="50" customWidth="1"/>
    <col min="1546" max="1546" width="8.625" customWidth="1"/>
    <col min="1547" max="1547" width="6.125" customWidth="1"/>
    <col min="1548" max="1548" width="3.125" customWidth="1"/>
    <col min="1549" max="1549" width="6.125" customWidth="1"/>
    <col min="1550" max="1550" width="1.125" customWidth="1"/>
    <col min="1551" max="1551" width="7.5" customWidth="1"/>
    <col min="1552" max="1552" width="5.125" customWidth="1"/>
    <col min="1553" max="1554" width="6.125" customWidth="1"/>
    <col min="1555" max="1556" width="3.625" customWidth="1"/>
    <col min="1557" max="1558" width="6.125" customWidth="1"/>
    <col min="1559" max="1559" width="6" customWidth="1"/>
    <col min="1560" max="1560" width="7.5" customWidth="1"/>
    <col min="1561" max="1561" width="1.125" customWidth="1"/>
    <col min="1562" max="1562" width="6.125" customWidth="1"/>
    <col min="1563" max="1563" width="3.125" customWidth="1"/>
    <col min="1564" max="1564" width="6.125" customWidth="1"/>
    <col min="1565" max="1565" width="8.625" customWidth="1"/>
    <col min="1566" max="1566" width="50.125" customWidth="1"/>
    <col min="1567" max="1567" width="2.625" customWidth="1"/>
    <col min="1568" max="1568" width="8.5" customWidth="1"/>
    <col min="1799" max="1799" width="8.5" customWidth="1"/>
    <col min="1800" max="1800" width="2.5" customWidth="1"/>
    <col min="1801" max="1801" width="50" customWidth="1"/>
    <col min="1802" max="1802" width="8.625" customWidth="1"/>
    <col min="1803" max="1803" width="6.125" customWidth="1"/>
    <col min="1804" max="1804" width="3.125" customWidth="1"/>
    <col min="1805" max="1805" width="6.125" customWidth="1"/>
    <col min="1806" max="1806" width="1.125" customWidth="1"/>
    <col min="1807" max="1807" width="7.5" customWidth="1"/>
    <col min="1808" max="1808" width="5.125" customWidth="1"/>
    <col min="1809" max="1810" width="6.125" customWidth="1"/>
    <col min="1811" max="1812" width="3.625" customWidth="1"/>
    <col min="1813" max="1814" width="6.125" customWidth="1"/>
    <col min="1815" max="1815" width="6" customWidth="1"/>
    <col min="1816" max="1816" width="7.5" customWidth="1"/>
    <col min="1817" max="1817" width="1.125" customWidth="1"/>
    <col min="1818" max="1818" width="6.125" customWidth="1"/>
    <col min="1819" max="1819" width="3.125" customWidth="1"/>
    <col min="1820" max="1820" width="6.125" customWidth="1"/>
    <col min="1821" max="1821" width="8.625" customWidth="1"/>
    <col min="1822" max="1822" width="50.125" customWidth="1"/>
    <col min="1823" max="1823" width="2.625" customWidth="1"/>
    <col min="1824" max="1824" width="8.5" customWidth="1"/>
    <col min="2055" max="2055" width="8.5" customWidth="1"/>
    <col min="2056" max="2056" width="2.5" customWidth="1"/>
    <col min="2057" max="2057" width="50" customWidth="1"/>
    <col min="2058" max="2058" width="8.625" customWidth="1"/>
    <col min="2059" max="2059" width="6.125" customWidth="1"/>
    <col min="2060" max="2060" width="3.125" customWidth="1"/>
    <col min="2061" max="2061" width="6.125" customWidth="1"/>
    <col min="2062" max="2062" width="1.125" customWidth="1"/>
    <col min="2063" max="2063" width="7.5" customWidth="1"/>
    <col min="2064" max="2064" width="5.125" customWidth="1"/>
    <col min="2065" max="2066" width="6.125" customWidth="1"/>
    <col min="2067" max="2068" width="3.625" customWidth="1"/>
    <col min="2069" max="2070" width="6.125" customWidth="1"/>
    <col min="2071" max="2071" width="6" customWidth="1"/>
    <col min="2072" max="2072" width="7.5" customWidth="1"/>
    <col min="2073" max="2073" width="1.125" customWidth="1"/>
    <col min="2074" max="2074" width="6.125" customWidth="1"/>
    <col min="2075" max="2075" width="3.125" customWidth="1"/>
    <col min="2076" max="2076" width="6.125" customWidth="1"/>
    <col min="2077" max="2077" width="8.625" customWidth="1"/>
    <col min="2078" max="2078" width="50.125" customWidth="1"/>
    <col min="2079" max="2079" width="2.625" customWidth="1"/>
    <col min="2080" max="2080" width="8.5" customWidth="1"/>
    <col min="2311" max="2311" width="8.5" customWidth="1"/>
    <col min="2312" max="2312" width="2.5" customWidth="1"/>
    <col min="2313" max="2313" width="50" customWidth="1"/>
    <col min="2314" max="2314" width="8.625" customWidth="1"/>
    <col min="2315" max="2315" width="6.125" customWidth="1"/>
    <col min="2316" max="2316" width="3.125" customWidth="1"/>
    <col min="2317" max="2317" width="6.125" customWidth="1"/>
    <col min="2318" max="2318" width="1.125" customWidth="1"/>
    <col min="2319" max="2319" width="7.5" customWidth="1"/>
    <col min="2320" max="2320" width="5.125" customWidth="1"/>
    <col min="2321" max="2322" width="6.125" customWidth="1"/>
    <col min="2323" max="2324" width="3.625" customWidth="1"/>
    <col min="2325" max="2326" width="6.125" customWidth="1"/>
    <col min="2327" max="2327" width="6" customWidth="1"/>
    <col min="2328" max="2328" width="7.5" customWidth="1"/>
    <col min="2329" max="2329" width="1.125" customWidth="1"/>
    <col min="2330" max="2330" width="6.125" customWidth="1"/>
    <col min="2331" max="2331" width="3.125" customWidth="1"/>
    <col min="2332" max="2332" width="6.125" customWidth="1"/>
    <col min="2333" max="2333" width="8.625" customWidth="1"/>
    <col min="2334" max="2334" width="50.125" customWidth="1"/>
    <col min="2335" max="2335" width="2.625" customWidth="1"/>
    <col min="2336" max="2336" width="8.5" customWidth="1"/>
    <col min="2567" max="2567" width="8.5" customWidth="1"/>
    <col min="2568" max="2568" width="2.5" customWidth="1"/>
    <col min="2569" max="2569" width="50" customWidth="1"/>
    <col min="2570" max="2570" width="8.625" customWidth="1"/>
    <col min="2571" max="2571" width="6.125" customWidth="1"/>
    <col min="2572" max="2572" width="3.125" customWidth="1"/>
    <col min="2573" max="2573" width="6.125" customWidth="1"/>
    <col min="2574" max="2574" width="1.125" customWidth="1"/>
    <col min="2575" max="2575" width="7.5" customWidth="1"/>
    <col min="2576" max="2576" width="5.125" customWidth="1"/>
    <col min="2577" max="2578" width="6.125" customWidth="1"/>
    <col min="2579" max="2580" width="3.625" customWidth="1"/>
    <col min="2581" max="2582" width="6.125" customWidth="1"/>
    <col min="2583" max="2583" width="6" customWidth="1"/>
    <col min="2584" max="2584" width="7.5" customWidth="1"/>
    <col min="2585" max="2585" width="1.125" customWidth="1"/>
    <col min="2586" max="2586" width="6.125" customWidth="1"/>
    <col min="2587" max="2587" width="3.125" customWidth="1"/>
    <col min="2588" max="2588" width="6.125" customWidth="1"/>
    <col min="2589" max="2589" width="8.625" customWidth="1"/>
    <col min="2590" max="2590" width="50.125" customWidth="1"/>
    <col min="2591" max="2591" width="2.625" customWidth="1"/>
    <col min="2592" max="2592" width="8.5" customWidth="1"/>
    <col min="2823" max="2823" width="8.5" customWidth="1"/>
    <col min="2824" max="2824" width="2.5" customWidth="1"/>
    <col min="2825" max="2825" width="50" customWidth="1"/>
    <col min="2826" max="2826" width="8.625" customWidth="1"/>
    <col min="2827" max="2827" width="6.125" customWidth="1"/>
    <col min="2828" max="2828" width="3.125" customWidth="1"/>
    <col min="2829" max="2829" width="6.125" customWidth="1"/>
    <col min="2830" max="2830" width="1.125" customWidth="1"/>
    <col min="2831" max="2831" width="7.5" customWidth="1"/>
    <col min="2832" max="2832" width="5.125" customWidth="1"/>
    <col min="2833" max="2834" width="6.125" customWidth="1"/>
    <col min="2835" max="2836" width="3.625" customWidth="1"/>
    <col min="2837" max="2838" width="6.125" customWidth="1"/>
    <col min="2839" max="2839" width="6" customWidth="1"/>
    <col min="2840" max="2840" width="7.5" customWidth="1"/>
    <col min="2841" max="2841" width="1.125" customWidth="1"/>
    <col min="2842" max="2842" width="6.125" customWidth="1"/>
    <col min="2843" max="2843" width="3.125" customWidth="1"/>
    <col min="2844" max="2844" width="6.125" customWidth="1"/>
    <col min="2845" max="2845" width="8.625" customWidth="1"/>
    <col min="2846" max="2846" width="50.125" customWidth="1"/>
    <col min="2847" max="2847" width="2.625" customWidth="1"/>
    <col min="2848" max="2848" width="8.5" customWidth="1"/>
    <col min="3079" max="3079" width="8.5" customWidth="1"/>
    <col min="3080" max="3080" width="2.5" customWidth="1"/>
    <col min="3081" max="3081" width="50" customWidth="1"/>
    <col min="3082" max="3082" width="8.625" customWidth="1"/>
    <col min="3083" max="3083" width="6.125" customWidth="1"/>
    <col min="3084" max="3084" width="3.125" customWidth="1"/>
    <col min="3085" max="3085" width="6.125" customWidth="1"/>
    <col min="3086" max="3086" width="1.125" customWidth="1"/>
    <col min="3087" max="3087" width="7.5" customWidth="1"/>
    <col min="3088" max="3088" width="5.125" customWidth="1"/>
    <col min="3089" max="3090" width="6.125" customWidth="1"/>
    <col min="3091" max="3092" width="3.625" customWidth="1"/>
    <col min="3093" max="3094" width="6.125" customWidth="1"/>
    <col min="3095" max="3095" width="6" customWidth="1"/>
    <col min="3096" max="3096" width="7.5" customWidth="1"/>
    <col min="3097" max="3097" width="1.125" customWidth="1"/>
    <col min="3098" max="3098" width="6.125" customWidth="1"/>
    <col min="3099" max="3099" width="3.125" customWidth="1"/>
    <col min="3100" max="3100" width="6.125" customWidth="1"/>
    <col min="3101" max="3101" width="8.625" customWidth="1"/>
    <col min="3102" max="3102" width="50.125" customWidth="1"/>
    <col min="3103" max="3103" width="2.625" customWidth="1"/>
    <col min="3104" max="3104" width="8.5" customWidth="1"/>
    <col min="3335" max="3335" width="8.5" customWidth="1"/>
    <col min="3336" max="3336" width="2.5" customWidth="1"/>
    <col min="3337" max="3337" width="50" customWidth="1"/>
    <col min="3338" max="3338" width="8.625" customWidth="1"/>
    <col min="3339" max="3339" width="6.125" customWidth="1"/>
    <col min="3340" max="3340" width="3.125" customWidth="1"/>
    <col min="3341" max="3341" width="6.125" customWidth="1"/>
    <col min="3342" max="3342" width="1.125" customWidth="1"/>
    <col min="3343" max="3343" width="7.5" customWidth="1"/>
    <col min="3344" max="3344" width="5.125" customWidth="1"/>
    <col min="3345" max="3346" width="6.125" customWidth="1"/>
    <col min="3347" max="3348" width="3.625" customWidth="1"/>
    <col min="3349" max="3350" width="6.125" customWidth="1"/>
    <col min="3351" max="3351" width="6" customWidth="1"/>
    <col min="3352" max="3352" width="7.5" customWidth="1"/>
    <col min="3353" max="3353" width="1.125" customWidth="1"/>
    <col min="3354" max="3354" width="6.125" customWidth="1"/>
    <col min="3355" max="3355" width="3.125" customWidth="1"/>
    <col min="3356" max="3356" width="6.125" customWidth="1"/>
    <col min="3357" max="3357" width="8.625" customWidth="1"/>
    <col min="3358" max="3358" width="50.125" customWidth="1"/>
    <col min="3359" max="3359" width="2.625" customWidth="1"/>
    <col min="3360" max="3360" width="8.5" customWidth="1"/>
    <col min="3591" max="3591" width="8.5" customWidth="1"/>
    <col min="3592" max="3592" width="2.5" customWidth="1"/>
    <col min="3593" max="3593" width="50" customWidth="1"/>
    <col min="3594" max="3594" width="8.625" customWidth="1"/>
    <col min="3595" max="3595" width="6.125" customWidth="1"/>
    <col min="3596" max="3596" width="3.125" customWidth="1"/>
    <col min="3597" max="3597" width="6.125" customWidth="1"/>
    <col min="3598" max="3598" width="1.125" customWidth="1"/>
    <col min="3599" max="3599" width="7.5" customWidth="1"/>
    <col min="3600" max="3600" width="5.125" customWidth="1"/>
    <col min="3601" max="3602" width="6.125" customWidth="1"/>
    <col min="3603" max="3604" width="3.625" customWidth="1"/>
    <col min="3605" max="3606" width="6.125" customWidth="1"/>
    <col min="3607" max="3607" width="6" customWidth="1"/>
    <col min="3608" max="3608" width="7.5" customWidth="1"/>
    <col min="3609" max="3609" width="1.125" customWidth="1"/>
    <col min="3610" max="3610" width="6.125" customWidth="1"/>
    <col min="3611" max="3611" width="3.125" customWidth="1"/>
    <col min="3612" max="3612" width="6.125" customWidth="1"/>
    <col min="3613" max="3613" width="8.625" customWidth="1"/>
    <col min="3614" max="3614" width="50.125" customWidth="1"/>
    <col min="3615" max="3615" width="2.625" customWidth="1"/>
    <col min="3616" max="3616" width="8.5" customWidth="1"/>
    <col min="3847" max="3847" width="8.5" customWidth="1"/>
    <col min="3848" max="3848" width="2.5" customWidth="1"/>
    <col min="3849" max="3849" width="50" customWidth="1"/>
    <col min="3850" max="3850" width="8.625" customWidth="1"/>
    <col min="3851" max="3851" width="6.125" customWidth="1"/>
    <col min="3852" max="3852" width="3.125" customWidth="1"/>
    <col min="3853" max="3853" width="6.125" customWidth="1"/>
    <col min="3854" max="3854" width="1.125" customWidth="1"/>
    <col min="3855" max="3855" width="7.5" customWidth="1"/>
    <col min="3856" max="3856" width="5.125" customWidth="1"/>
    <col min="3857" max="3858" width="6.125" customWidth="1"/>
    <col min="3859" max="3860" width="3.625" customWidth="1"/>
    <col min="3861" max="3862" width="6.125" customWidth="1"/>
    <col min="3863" max="3863" width="6" customWidth="1"/>
    <col min="3864" max="3864" width="7.5" customWidth="1"/>
    <col min="3865" max="3865" width="1.125" customWidth="1"/>
    <col min="3866" max="3866" width="6.125" customWidth="1"/>
    <col min="3867" max="3867" width="3.125" customWidth="1"/>
    <col min="3868" max="3868" width="6.125" customWidth="1"/>
    <col min="3869" max="3869" width="8.625" customWidth="1"/>
    <col min="3870" max="3870" width="50.125" customWidth="1"/>
    <col min="3871" max="3871" width="2.625" customWidth="1"/>
    <col min="3872" max="3872" width="8.5" customWidth="1"/>
    <col min="4103" max="4103" width="8.5" customWidth="1"/>
    <col min="4104" max="4104" width="2.5" customWidth="1"/>
    <col min="4105" max="4105" width="50" customWidth="1"/>
    <col min="4106" max="4106" width="8.625" customWidth="1"/>
    <col min="4107" max="4107" width="6.125" customWidth="1"/>
    <col min="4108" max="4108" width="3.125" customWidth="1"/>
    <col min="4109" max="4109" width="6.125" customWidth="1"/>
    <col min="4110" max="4110" width="1.125" customWidth="1"/>
    <col min="4111" max="4111" width="7.5" customWidth="1"/>
    <col min="4112" max="4112" width="5.125" customWidth="1"/>
    <col min="4113" max="4114" width="6.125" customWidth="1"/>
    <col min="4115" max="4116" width="3.625" customWidth="1"/>
    <col min="4117" max="4118" width="6.125" customWidth="1"/>
    <col min="4119" max="4119" width="6" customWidth="1"/>
    <col min="4120" max="4120" width="7.5" customWidth="1"/>
    <col min="4121" max="4121" width="1.125" customWidth="1"/>
    <col min="4122" max="4122" width="6.125" customWidth="1"/>
    <col min="4123" max="4123" width="3.125" customWidth="1"/>
    <col min="4124" max="4124" width="6.125" customWidth="1"/>
    <col min="4125" max="4125" width="8.625" customWidth="1"/>
    <col min="4126" max="4126" width="50.125" customWidth="1"/>
    <col min="4127" max="4127" width="2.625" customWidth="1"/>
    <col min="4128" max="4128" width="8.5" customWidth="1"/>
    <col min="4359" max="4359" width="8.5" customWidth="1"/>
    <col min="4360" max="4360" width="2.5" customWidth="1"/>
    <col min="4361" max="4361" width="50" customWidth="1"/>
    <col min="4362" max="4362" width="8.625" customWidth="1"/>
    <col min="4363" max="4363" width="6.125" customWidth="1"/>
    <col min="4364" max="4364" width="3.125" customWidth="1"/>
    <col min="4365" max="4365" width="6.125" customWidth="1"/>
    <col min="4366" max="4366" width="1.125" customWidth="1"/>
    <col min="4367" max="4367" width="7.5" customWidth="1"/>
    <col min="4368" max="4368" width="5.125" customWidth="1"/>
    <col min="4369" max="4370" width="6.125" customWidth="1"/>
    <col min="4371" max="4372" width="3.625" customWidth="1"/>
    <col min="4373" max="4374" width="6.125" customWidth="1"/>
    <col min="4375" max="4375" width="6" customWidth="1"/>
    <col min="4376" max="4376" width="7.5" customWidth="1"/>
    <col min="4377" max="4377" width="1.125" customWidth="1"/>
    <col min="4378" max="4378" width="6.125" customWidth="1"/>
    <col min="4379" max="4379" width="3.125" customWidth="1"/>
    <col min="4380" max="4380" width="6.125" customWidth="1"/>
    <col min="4381" max="4381" width="8.625" customWidth="1"/>
    <col min="4382" max="4382" width="50.125" customWidth="1"/>
    <col min="4383" max="4383" width="2.625" customWidth="1"/>
    <col min="4384" max="4384" width="8.5" customWidth="1"/>
    <col min="4615" max="4615" width="8.5" customWidth="1"/>
    <col min="4616" max="4616" width="2.5" customWidth="1"/>
    <col min="4617" max="4617" width="50" customWidth="1"/>
    <col min="4618" max="4618" width="8.625" customWidth="1"/>
    <col min="4619" max="4619" width="6.125" customWidth="1"/>
    <col min="4620" max="4620" width="3.125" customWidth="1"/>
    <col min="4621" max="4621" width="6.125" customWidth="1"/>
    <col min="4622" max="4622" width="1.125" customWidth="1"/>
    <col min="4623" max="4623" width="7.5" customWidth="1"/>
    <col min="4624" max="4624" width="5.125" customWidth="1"/>
    <col min="4625" max="4626" width="6.125" customWidth="1"/>
    <col min="4627" max="4628" width="3.625" customWidth="1"/>
    <col min="4629" max="4630" width="6.125" customWidth="1"/>
    <col min="4631" max="4631" width="6" customWidth="1"/>
    <col min="4632" max="4632" width="7.5" customWidth="1"/>
    <col min="4633" max="4633" width="1.125" customWidth="1"/>
    <col min="4634" max="4634" width="6.125" customWidth="1"/>
    <col min="4635" max="4635" width="3.125" customWidth="1"/>
    <col min="4636" max="4636" width="6.125" customWidth="1"/>
    <col min="4637" max="4637" width="8.625" customWidth="1"/>
    <col min="4638" max="4638" width="50.125" customWidth="1"/>
    <col min="4639" max="4639" width="2.625" customWidth="1"/>
    <col min="4640" max="4640" width="8.5" customWidth="1"/>
    <col min="4871" max="4871" width="8.5" customWidth="1"/>
    <col min="4872" max="4872" width="2.5" customWidth="1"/>
    <col min="4873" max="4873" width="50" customWidth="1"/>
    <col min="4874" max="4874" width="8.625" customWidth="1"/>
    <col min="4875" max="4875" width="6.125" customWidth="1"/>
    <col min="4876" max="4876" width="3.125" customWidth="1"/>
    <col min="4877" max="4877" width="6.125" customWidth="1"/>
    <col min="4878" max="4878" width="1.125" customWidth="1"/>
    <col min="4879" max="4879" width="7.5" customWidth="1"/>
    <col min="4880" max="4880" width="5.125" customWidth="1"/>
    <col min="4881" max="4882" width="6.125" customWidth="1"/>
    <col min="4883" max="4884" width="3.625" customWidth="1"/>
    <col min="4885" max="4886" width="6.125" customWidth="1"/>
    <col min="4887" max="4887" width="6" customWidth="1"/>
    <col min="4888" max="4888" width="7.5" customWidth="1"/>
    <col min="4889" max="4889" width="1.125" customWidth="1"/>
    <col min="4890" max="4890" width="6.125" customWidth="1"/>
    <col min="4891" max="4891" width="3.125" customWidth="1"/>
    <col min="4892" max="4892" width="6.125" customWidth="1"/>
    <col min="4893" max="4893" width="8.625" customWidth="1"/>
    <col min="4894" max="4894" width="50.125" customWidth="1"/>
    <col min="4895" max="4895" width="2.625" customWidth="1"/>
    <col min="4896" max="4896" width="8.5" customWidth="1"/>
    <col min="5127" max="5127" width="8.5" customWidth="1"/>
    <col min="5128" max="5128" width="2.5" customWidth="1"/>
    <col min="5129" max="5129" width="50" customWidth="1"/>
    <col min="5130" max="5130" width="8.625" customWidth="1"/>
    <col min="5131" max="5131" width="6.125" customWidth="1"/>
    <col min="5132" max="5132" width="3.125" customWidth="1"/>
    <col min="5133" max="5133" width="6.125" customWidth="1"/>
    <col min="5134" max="5134" width="1.125" customWidth="1"/>
    <col min="5135" max="5135" width="7.5" customWidth="1"/>
    <col min="5136" max="5136" width="5.125" customWidth="1"/>
    <col min="5137" max="5138" width="6.125" customWidth="1"/>
    <col min="5139" max="5140" width="3.625" customWidth="1"/>
    <col min="5141" max="5142" width="6.125" customWidth="1"/>
    <col min="5143" max="5143" width="6" customWidth="1"/>
    <col min="5144" max="5144" width="7.5" customWidth="1"/>
    <col min="5145" max="5145" width="1.125" customWidth="1"/>
    <col min="5146" max="5146" width="6.125" customWidth="1"/>
    <col min="5147" max="5147" width="3.125" customWidth="1"/>
    <col min="5148" max="5148" width="6.125" customWidth="1"/>
    <col min="5149" max="5149" width="8.625" customWidth="1"/>
    <col min="5150" max="5150" width="50.125" customWidth="1"/>
    <col min="5151" max="5151" width="2.625" customWidth="1"/>
    <col min="5152" max="5152" width="8.5" customWidth="1"/>
    <col min="5383" max="5383" width="8.5" customWidth="1"/>
    <col min="5384" max="5384" width="2.5" customWidth="1"/>
    <col min="5385" max="5385" width="50" customWidth="1"/>
    <col min="5386" max="5386" width="8.625" customWidth="1"/>
    <col min="5387" max="5387" width="6.125" customWidth="1"/>
    <col min="5388" max="5388" width="3.125" customWidth="1"/>
    <col min="5389" max="5389" width="6.125" customWidth="1"/>
    <col min="5390" max="5390" width="1.125" customWidth="1"/>
    <col min="5391" max="5391" width="7.5" customWidth="1"/>
    <col min="5392" max="5392" width="5.125" customWidth="1"/>
    <col min="5393" max="5394" width="6.125" customWidth="1"/>
    <col min="5395" max="5396" width="3.625" customWidth="1"/>
    <col min="5397" max="5398" width="6.125" customWidth="1"/>
    <col min="5399" max="5399" width="6" customWidth="1"/>
    <col min="5400" max="5400" width="7.5" customWidth="1"/>
    <col min="5401" max="5401" width="1.125" customWidth="1"/>
    <col min="5402" max="5402" width="6.125" customWidth="1"/>
    <col min="5403" max="5403" width="3.125" customWidth="1"/>
    <col min="5404" max="5404" width="6.125" customWidth="1"/>
    <col min="5405" max="5405" width="8.625" customWidth="1"/>
    <col min="5406" max="5406" width="50.125" customWidth="1"/>
    <col min="5407" max="5407" width="2.625" customWidth="1"/>
    <col min="5408" max="5408" width="8.5" customWidth="1"/>
    <col min="5639" max="5639" width="8.5" customWidth="1"/>
    <col min="5640" max="5640" width="2.5" customWidth="1"/>
    <col min="5641" max="5641" width="50" customWidth="1"/>
    <col min="5642" max="5642" width="8.625" customWidth="1"/>
    <col min="5643" max="5643" width="6.125" customWidth="1"/>
    <col min="5644" max="5644" width="3.125" customWidth="1"/>
    <col min="5645" max="5645" width="6.125" customWidth="1"/>
    <col min="5646" max="5646" width="1.125" customWidth="1"/>
    <col min="5647" max="5647" width="7.5" customWidth="1"/>
    <col min="5648" max="5648" width="5.125" customWidth="1"/>
    <col min="5649" max="5650" width="6.125" customWidth="1"/>
    <col min="5651" max="5652" width="3.625" customWidth="1"/>
    <col min="5653" max="5654" width="6.125" customWidth="1"/>
    <col min="5655" max="5655" width="6" customWidth="1"/>
    <col min="5656" max="5656" width="7.5" customWidth="1"/>
    <col min="5657" max="5657" width="1.125" customWidth="1"/>
    <col min="5658" max="5658" width="6.125" customWidth="1"/>
    <col min="5659" max="5659" width="3.125" customWidth="1"/>
    <col min="5660" max="5660" width="6.125" customWidth="1"/>
    <col min="5661" max="5661" width="8.625" customWidth="1"/>
    <col min="5662" max="5662" width="50.125" customWidth="1"/>
    <col min="5663" max="5663" width="2.625" customWidth="1"/>
    <col min="5664" max="5664" width="8.5" customWidth="1"/>
    <col min="5895" max="5895" width="8.5" customWidth="1"/>
    <col min="5896" max="5896" width="2.5" customWidth="1"/>
    <col min="5897" max="5897" width="50" customWidth="1"/>
    <col min="5898" max="5898" width="8.625" customWidth="1"/>
    <col min="5899" max="5899" width="6.125" customWidth="1"/>
    <col min="5900" max="5900" width="3.125" customWidth="1"/>
    <col min="5901" max="5901" width="6.125" customWidth="1"/>
    <col min="5902" max="5902" width="1.125" customWidth="1"/>
    <col min="5903" max="5903" width="7.5" customWidth="1"/>
    <col min="5904" max="5904" width="5.125" customWidth="1"/>
    <col min="5905" max="5906" width="6.125" customWidth="1"/>
    <col min="5907" max="5908" width="3.625" customWidth="1"/>
    <col min="5909" max="5910" width="6.125" customWidth="1"/>
    <col min="5911" max="5911" width="6" customWidth="1"/>
    <col min="5912" max="5912" width="7.5" customWidth="1"/>
    <col min="5913" max="5913" width="1.125" customWidth="1"/>
    <col min="5914" max="5914" width="6.125" customWidth="1"/>
    <col min="5915" max="5915" width="3.125" customWidth="1"/>
    <col min="5916" max="5916" width="6.125" customWidth="1"/>
    <col min="5917" max="5917" width="8.625" customWidth="1"/>
    <col min="5918" max="5918" width="50.125" customWidth="1"/>
    <col min="5919" max="5919" width="2.625" customWidth="1"/>
    <col min="5920" max="5920" width="8.5" customWidth="1"/>
    <col min="6151" max="6151" width="8.5" customWidth="1"/>
    <col min="6152" max="6152" width="2.5" customWidth="1"/>
    <col min="6153" max="6153" width="50" customWidth="1"/>
    <col min="6154" max="6154" width="8.625" customWidth="1"/>
    <col min="6155" max="6155" width="6.125" customWidth="1"/>
    <col min="6156" max="6156" width="3.125" customWidth="1"/>
    <col min="6157" max="6157" width="6.125" customWidth="1"/>
    <col min="6158" max="6158" width="1.125" customWidth="1"/>
    <col min="6159" max="6159" width="7.5" customWidth="1"/>
    <col min="6160" max="6160" width="5.125" customWidth="1"/>
    <col min="6161" max="6162" width="6.125" customWidth="1"/>
    <col min="6163" max="6164" width="3.625" customWidth="1"/>
    <col min="6165" max="6166" width="6.125" customWidth="1"/>
    <col min="6167" max="6167" width="6" customWidth="1"/>
    <col min="6168" max="6168" width="7.5" customWidth="1"/>
    <col min="6169" max="6169" width="1.125" customWidth="1"/>
    <col min="6170" max="6170" width="6.125" customWidth="1"/>
    <col min="6171" max="6171" width="3.125" customWidth="1"/>
    <col min="6172" max="6172" width="6.125" customWidth="1"/>
    <col min="6173" max="6173" width="8.625" customWidth="1"/>
    <col min="6174" max="6174" width="50.125" customWidth="1"/>
    <col min="6175" max="6175" width="2.625" customWidth="1"/>
    <col min="6176" max="6176" width="8.5" customWidth="1"/>
    <col min="6407" max="6407" width="8.5" customWidth="1"/>
    <col min="6408" max="6408" width="2.5" customWidth="1"/>
    <col min="6409" max="6409" width="50" customWidth="1"/>
    <col min="6410" max="6410" width="8.625" customWidth="1"/>
    <col min="6411" max="6411" width="6.125" customWidth="1"/>
    <col min="6412" max="6412" width="3.125" customWidth="1"/>
    <col min="6413" max="6413" width="6.125" customWidth="1"/>
    <col min="6414" max="6414" width="1.125" customWidth="1"/>
    <col min="6415" max="6415" width="7.5" customWidth="1"/>
    <col min="6416" max="6416" width="5.125" customWidth="1"/>
    <col min="6417" max="6418" width="6.125" customWidth="1"/>
    <col min="6419" max="6420" width="3.625" customWidth="1"/>
    <col min="6421" max="6422" width="6.125" customWidth="1"/>
    <col min="6423" max="6423" width="6" customWidth="1"/>
    <col min="6424" max="6424" width="7.5" customWidth="1"/>
    <col min="6425" max="6425" width="1.125" customWidth="1"/>
    <col min="6426" max="6426" width="6.125" customWidth="1"/>
    <col min="6427" max="6427" width="3.125" customWidth="1"/>
    <col min="6428" max="6428" width="6.125" customWidth="1"/>
    <col min="6429" max="6429" width="8.625" customWidth="1"/>
    <col min="6430" max="6430" width="50.125" customWidth="1"/>
    <col min="6431" max="6431" width="2.625" customWidth="1"/>
    <col min="6432" max="6432" width="8.5" customWidth="1"/>
    <col min="6663" max="6663" width="8.5" customWidth="1"/>
    <col min="6664" max="6664" width="2.5" customWidth="1"/>
    <col min="6665" max="6665" width="50" customWidth="1"/>
    <col min="6666" max="6666" width="8.625" customWidth="1"/>
    <col min="6667" max="6667" width="6.125" customWidth="1"/>
    <col min="6668" max="6668" width="3.125" customWidth="1"/>
    <col min="6669" max="6669" width="6.125" customWidth="1"/>
    <col min="6670" max="6670" width="1.125" customWidth="1"/>
    <col min="6671" max="6671" width="7.5" customWidth="1"/>
    <col min="6672" max="6672" width="5.125" customWidth="1"/>
    <col min="6673" max="6674" width="6.125" customWidth="1"/>
    <col min="6675" max="6676" width="3.625" customWidth="1"/>
    <col min="6677" max="6678" width="6.125" customWidth="1"/>
    <col min="6679" max="6679" width="6" customWidth="1"/>
    <col min="6680" max="6680" width="7.5" customWidth="1"/>
    <col min="6681" max="6681" width="1.125" customWidth="1"/>
    <col min="6682" max="6682" width="6.125" customWidth="1"/>
    <col min="6683" max="6683" width="3.125" customWidth="1"/>
    <col min="6684" max="6684" width="6.125" customWidth="1"/>
    <col min="6685" max="6685" width="8.625" customWidth="1"/>
    <col min="6686" max="6686" width="50.125" customWidth="1"/>
    <col min="6687" max="6687" width="2.625" customWidth="1"/>
    <col min="6688" max="6688" width="8.5" customWidth="1"/>
    <col min="6919" max="6919" width="8.5" customWidth="1"/>
    <col min="6920" max="6920" width="2.5" customWidth="1"/>
    <col min="6921" max="6921" width="50" customWidth="1"/>
    <col min="6922" max="6922" width="8.625" customWidth="1"/>
    <col min="6923" max="6923" width="6.125" customWidth="1"/>
    <col min="6924" max="6924" width="3.125" customWidth="1"/>
    <col min="6925" max="6925" width="6.125" customWidth="1"/>
    <col min="6926" max="6926" width="1.125" customWidth="1"/>
    <col min="6927" max="6927" width="7.5" customWidth="1"/>
    <col min="6928" max="6928" width="5.125" customWidth="1"/>
    <col min="6929" max="6930" width="6.125" customWidth="1"/>
    <col min="6931" max="6932" width="3.625" customWidth="1"/>
    <col min="6933" max="6934" width="6.125" customWidth="1"/>
    <col min="6935" max="6935" width="6" customWidth="1"/>
    <col min="6936" max="6936" width="7.5" customWidth="1"/>
    <col min="6937" max="6937" width="1.125" customWidth="1"/>
    <col min="6938" max="6938" width="6.125" customWidth="1"/>
    <col min="6939" max="6939" width="3.125" customWidth="1"/>
    <col min="6940" max="6940" width="6.125" customWidth="1"/>
    <col min="6941" max="6941" width="8.625" customWidth="1"/>
    <col min="6942" max="6942" width="50.125" customWidth="1"/>
    <col min="6943" max="6943" width="2.625" customWidth="1"/>
    <col min="6944" max="6944" width="8.5" customWidth="1"/>
    <col min="7175" max="7175" width="8.5" customWidth="1"/>
    <col min="7176" max="7176" width="2.5" customWidth="1"/>
    <col min="7177" max="7177" width="50" customWidth="1"/>
    <col min="7178" max="7178" width="8.625" customWidth="1"/>
    <col min="7179" max="7179" width="6.125" customWidth="1"/>
    <col min="7180" max="7180" width="3.125" customWidth="1"/>
    <col min="7181" max="7181" width="6.125" customWidth="1"/>
    <col min="7182" max="7182" width="1.125" customWidth="1"/>
    <col min="7183" max="7183" width="7.5" customWidth="1"/>
    <col min="7184" max="7184" width="5.125" customWidth="1"/>
    <col min="7185" max="7186" width="6.125" customWidth="1"/>
    <col min="7187" max="7188" width="3.625" customWidth="1"/>
    <col min="7189" max="7190" width="6.125" customWidth="1"/>
    <col min="7191" max="7191" width="6" customWidth="1"/>
    <col min="7192" max="7192" width="7.5" customWidth="1"/>
    <col min="7193" max="7193" width="1.125" customWidth="1"/>
    <col min="7194" max="7194" width="6.125" customWidth="1"/>
    <col min="7195" max="7195" width="3.125" customWidth="1"/>
    <col min="7196" max="7196" width="6.125" customWidth="1"/>
    <col min="7197" max="7197" width="8.625" customWidth="1"/>
    <col min="7198" max="7198" width="50.125" customWidth="1"/>
    <col min="7199" max="7199" width="2.625" customWidth="1"/>
    <col min="7200" max="7200" width="8.5" customWidth="1"/>
    <col min="7431" max="7431" width="8.5" customWidth="1"/>
    <col min="7432" max="7432" width="2.5" customWidth="1"/>
    <col min="7433" max="7433" width="50" customWidth="1"/>
    <col min="7434" max="7434" width="8.625" customWidth="1"/>
    <col min="7435" max="7435" width="6.125" customWidth="1"/>
    <col min="7436" max="7436" width="3.125" customWidth="1"/>
    <col min="7437" max="7437" width="6.125" customWidth="1"/>
    <col min="7438" max="7438" width="1.125" customWidth="1"/>
    <col min="7439" max="7439" width="7.5" customWidth="1"/>
    <col min="7440" max="7440" width="5.125" customWidth="1"/>
    <col min="7441" max="7442" width="6.125" customWidth="1"/>
    <col min="7443" max="7444" width="3.625" customWidth="1"/>
    <col min="7445" max="7446" width="6.125" customWidth="1"/>
    <col min="7447" max="7447" width="6" customWidth="1"/>
    <col min="7448" max="7448" width="7.5" customWidth="1"/>
    <col min="7449" max="7449" width="1.125" customWidth="1"/>
    <col min="7450" max="7450" width="6.125" customWidth="1"/>
    <col min="7451" max="7451" width="3.125" customWidth="1"/>
    <col min="7452" max="7452" width="6.125" customWidth="1"/>
    <col min="7453" max="7453" width="8.625" customWidth="1"/>
    <col min="7454" max="7454" width="50.125" customWidth="1"/>
    <col min="7455" max="7455" width="2.625" customWidth="1"/>
    <col min="7456" max="7456" width="8.5" customWidth="1"/>
    <col min="7687" max="7687" width="8.5" customWidth="1"/>
    <col min="7688" max="7688" width="2.5" customWidth="1"/>
    <col min="7689" max="7689" width="50" customWidth="1"/>
    <col min="7690" max="7690" width="8.625" customWidth="1"/>
    <col min="7691" max="7691" width="6.125" customWidth="1"/>
    <col min="7692" max="7692" width="3.125" customWidth="1"/>
    <col min="7693" max="7693" width="6.125" customWidth="1"/>
    <col min="7694" max="7694" width="1.125" customWidth="1"/>
    <col min="7695" max="7695" width="7.5" customWidth="1"/>
    <col min="7696" max="7696" width="5.125" customWidth="1"/>
    <col min="7697" max="7698" width="6.125" customWidth="1"/>
    <col min="7699" max="7700" width="3.625" customWidth="1"/>
    <col min="7701" max="7702" width="6.125" customWidth="1"/>
    <col min="7703" max="7703" width="6" customWidth="1"/>
    <col min="7704" max="7704" width="7.5" customWidth="1"/>
    <col min="7705" max="7705" width="1.125" customWidth="1"/>
    <col min="7706" max="7706" width="6.125" customWidth="1"/>
    <col min="7707" max="7707" width="3.125" customWidth="1"/>
    <col min="7708" max="7708" width="6.125" customWidth="1"/>
    <col min="7709" max="7709" width="8.625" customWidth="1"/>
    <col min="7710" max="7710" width="50.125" customWidth="1"/>
    <col min="7711" max="7711" width="2.625" customWidth="1"/>
    <col min="7712" max="7712" width="8.5" customWidth="1"/>
    <col min="7943" max="7943" width="8.5" customWidth="1"/>
    <col min="7944" max="7944" width="2.5" customWidth="1"/>
    <col min="7945" max="7945" width="50" customWidth="1"/>
    <col min="7946" max="7946" width="8.625" customWidth="1"/>
    <col min="7947" max="7947" width="6.125" customWidth="1"/>
    <col min="7948" max="7948" width="3.125" customWidth="1"/>
    <col min="7949" max="7949" width="6.125" customWidth="1"/>
    <col min="7950" max="7950" width="1.125" customWidth="1"/>
    <col min="7951" max="7951" width="7.5" customWidth="1"/>
    <col min="7952" max="7952" width="5.125" customWidth="1"/>
    <col min="7953" max="7954" width="6.125" customWidth="1"/>
    <col min="7955" max="7956" width="3.625" customWidth="1"/>
    <col min="7957" max="7958" width="6.125" customWidth="1"/>
    <col min="7959" max="7959" width="6" customWidth="1"/>
    <col min="7960" max="7960" width="7.5" customWidth="1"/>
    <col min="7961" max="7961" width="1.125" customWidth="1"/>
    <col min="7962" max="7962" width="6.125" customWidth="1"/>
    <col min="7963" max="7963" width="3.125" customWidth="1"/>
    <col min="7964" max="7964" width="6.125" customWidth="1"/>
    <col min="7965" max="7965" width="8.625" customWidth="1"/>
    <col min="7966" max="7966" width="50.125" customWidth="1"/>
    <col min="7967" max="7967" width="2.625" customWidth="1"/>
    <col min="7968" max="7968" width="8.5" customWidth="1"/>
    <col min="8199" max="8199" width="8.5" customWidth="1"/>
    <col min="8200" max="8200" width="2.5" customWidth="1"/>
    <col min="8201" max="8201" width="50" customWidth="1"/>
    <col min="8202" max="8202" width="8.625" customWidth="1"/>
    <col min="8203" max="8203" width="6.125" customWidth="1"/>
    <col min="8204" max="8204" width="3.125" customWidth="1"/>
    <col min="8205" max="8205" width="6.125" customWidth="1"/>
    <col min="8206" max="8206" width="1.125" customWidth="1"/>
    <col min="8207" max="8207" width="7.5" customWidth="1"/>
    <col min="8208" max="8208" width="5.125" customWidth="1"/>
    <col min="8209" max="8210" width="6.125" customWidth="1"/>
    <col min="8211" max="8212" width="3.625" customWidth="1"/>
    <col min="8213" max="8214" width="6.125" customWidth="1"/>
    <col min="8215" max="8215" width="6" customWidth="1"/>
    <col min="8216" max="8216" width="7.5" customWidth="1"/>
    <col min="8217" max="8217" width="1.125" customWidth="1"/>
    <col min="8218" max="8218" width="6.125" customWidth="1"/>
    <col min="8219" max="8219" width="3.125" customWidth="1"/>
    <col min="8220" max="8220" width="6.125" customWidth="1"/>
    <col min="8221" max="8221" width="8.625" customWidth="1"/>
    <col min="8222" max="8222" width="50.125" customWidth="1"/>
    <col min="8223" max="8223" width="2.625" customWidth="1"/>
    <col min="8224" max="8224" width="8.5" customWidth="1"/>
    <col min="8455" max="8455" width="8.5" customWidth="1"/>
    <col min="8456" max="8456" width="2.5" customWidth="1"/>
    <col min="8457" max="8457" width="50" customWidth="1"/>
    <col min="8458" max="8458" width="8.625" customWidth="1"/>
    <col min="8459" max="8459" width="6.125" customWidth="1"/>
    <col min="8460" max="8460" width="3.125" customWidth="1"/>
    <col min="8461" max="8461" width="6.125" customWidth="1"/>
    <col min="8462" max="8462" width="1.125" customWidth="1"/>
    <col min="8463" max="8463" width="7.5" customWidth="1"/>
    <col min="8464" max="8464" width="5.125" customWidth="1"/>
    <col min="8465" max="8466" width="6.125" customWidth="1"/>
    <col min="8467" max="8468" width="3.625" customWidth="1"/>
    <col min="8469" max="8470" width="6.125" customWidth="1"/>
    <col min="8471" max="8471" width="6" customWidth="1"/>
    <col min="8472" max="8472" width="7.5" customWidth="1"/>
    <col min="8473" max="8473" width="1.125" customWidth="1"/>
    <col min="8474" max="8474" width="6.125" customWidth="1"/>
    <col min="8475" max="8475" width="3.125" customWidth="1"/>
    <col min="8476" max="8476" width="6.125" customWidth="1"/>
    <col min="8477" max="8477" width="8.625" customWidth="1"/>
    <col min="8478" max="8478" width="50.125" customWidth="1"/>
    <col min="8479" max="8479" width="2.625" customWidth="1"/>
    <col min="8480" max="8480" width="8.5" customWidth="1"/>
    <col min="8711" max="8711" width="8.5" customWidth="1"/>
    <col min="8712" max="8712" width="2.5" customWidth="1"/>
    <col min="8713" max="8713" width="50" customWidth="1"/>
    <col min="8714" max="8714" width="8.625" customWidth="1"/>
    <col min="8715" max="8715" width="6.125" customWidth="1"/>
    <col min="8716" max="8716" width="3.125" customWidth="1"/>
    <col min="8717" max="8717" width="6.125" customWidth="1"/>
    <col min="8718" max="8718" width="1.125" customWidth="1"/>
    <col min="8719" max="8719" width="7.5" customWidth="1"/>
    <col min="8720" max="8720" width="5.125" customWidth="1"/>
    <col min="8721" max="8722" width="6.125" customWidth="1"/>
    <col min="8723" max="8724" width="3.625" customWidth="1"/>
    <col min="8725" max="8726" width="6.125" customWidth="1"/>
    <col min="8727" max="8727" width="6" customWidth="1"/>
    <col min="8728" max="8728" width="7.5" customWidth="1"/>
    <col min="8729" max="8729" width="1.125" customWidth="1"/>
    <col min="8730" max="8730" width="6.125" customWidth="1"/>
    <col min="8731" max="8731" width="3.125" customWidth="1"/>
    <col min="8732" max="8732" width="6.125" customWidth="1"/>
    <col min="8733" max="8733" width="8.625" customWidth="1"/>
    <col min="8734" max="8734" width="50.125" customWidth="1"/>
    <col min="8735" max="8735" width="2.625" customWidth="1"/>
    <col min="8736" max="8736" width="8.5" customWidth="1"/>
    <col min="8967" max="8967" width="8.5" customWidth="1"/>
    <col min="8968" max="8968" width="2.5" customWidth="1"/>
    <col min="8969" max="8969" width="50" customWidth="1"/>
    <col min="8970" max="8970" width="8.625" customWidth="1"/>
    <col min="8971" max="8971" width="6.125" customWidth="1"/>
    <col min="8972" max="8972" width="3.125" customWidth="1"/>
    <col min="8973" max="8973" width="6.125" customWidth="1"/>
    <col min="8974" max="8974" width="1.125" customWidth="1"/>
    <col min="8975" max="8975" width="7.5" customWidth="1"/>
    <col min="8976" max="8976" width="5.125" customWidth="1"/>
    <col min="8977" max="8978" width="6.125" customWidth="1"/>
    <col min="8979" max="8980" width="3.625" customWidth="1"/>
    <col min="8981" max="8982" width="6.125" customWidth="1"/>
    <col min="8983" max="8983" width="6" customWidth="1"/>
    <col min="8984" max="8984" width="7.5" customWidth="1"/>
    <col min="8985" max="8985" width="1.125" customWidth="1"/>
    <col min="8986" max="8986" width="6.125" customWidth="1"/>
    <col min="8987" max="8987" width="3.125" customWidth="1"/>
    <col min="8988" max="8988" width="6.125" customWidth="1"/>
    <col min="8989" max="8989" width="8.625" customWidth="1"/>
    <col min="8990" max="8990" width="50.125" customWidth="1"/>
    <col min="8991" max="8991" width="2.625" customWidth="1"/>
    <col min="8992" max="8992" width="8.5" customWidth="1"/>
    <col min="9223" max="9223" width="8.5" customWidth="1"/>
    <col min="9224" max="9224" width="2.5" customWidth="1"/>
    <col min="9225" max="9225" width="50" customWidth="1"/>
    <col min="9226" max="9226" width="8.625" customWidth="1"/>
    <col min="9227" max="9227" width="6.125" customWidth="1"/>
    <col min="9228" max="9228" width="3.125" customWidth="1"/>
    <col min="9229" max="9229" width="6.125" customWidth="1"/>
    <col min="9230" max="9230" width="1.125" customWidth="1"/>
    <col min="9231" max="9231" width="7.5" customWidth="1"/>
    <col min="9232" max="9232" width="5.125" customWidth="1"/>
    <col min="9233" max="9234" width="6.125" customWidth="1"/>
    <col min="9235" max="9236" width="3.625" customWidth="1"/>
    <col min="9237" max="9238" width="6.125" customWidth="1"/>
    <col min="9239" max="9239" width="6" customWidth="1"/>
    <col min="9240" max="9240" width="7.5" customWidth="1"/>
    <col min="9241" max="9241" width="1.125" customWidth="1"/>
    <col min="9242" max="9242" width="6.125" customWidth="1"/>
    <col min="9243" max="9243" width="3.125" customWidth="1"/>
    <col min="9244" max="9244" width="6.125" customWidth="1"/>
    <col min="9245" max="9245" width="8.625" customWidth="1"/>
    <col min="9246" max="9246" width="50.125" customWidth="1"/>
    <col min="9247" max="9247" width="2.625" customWidth="1"/>
    <col min="9248" max="9248" width="8.5" customWidth="1"/>
    <col min="9479" max="9479" width="8.5" customWidth="1"/>
    <col min="9480" max="9480" width="2.5" customWidth="1"/>
    <col min="9481" max="9481" width="50" customWidth="1"/>
    <col min="9482" max="9482" width="8.625" customWidth="1"/>
    <col min="9483" max="9483" width="6.125" customWidth="1"/>
    <col min="9484" max="9484" width="3.125" customWidth="1"/>
    <col min="9485" max="9485" width="6.125" customWidth="1"/>
    <col min="9486" max="9486" width="1.125" customWidth="1"/>
    <col min="9487" max="9487" width="7.5" customWidth="1"/>
    <col min="9488" max="9488" width="5.125" customWidth="1"/>
    <col min="9489" max="9490" width="6.125" customWidth="1"/>
    <col min="9491" max="9492" width="3.625" customWidth="1"/>
    <col min="9493" max="9494" width="6.125" customWidth="1"/>
    <col min="9495" max="9495" width="6" customWidth="1"/>
    <col min="9496" max="9496" width="7.5" customWidth="1"/>
    <col min="9497" max="9497" width="1.125" customWidth="1"/>
    <col min="9498" max="9498" width="6.125" customWidth="1"/>
    <col min="9499" max="9499" width="3.125" customWidth="1"/>
    <col min="9500" max="9500" width="6.125" customWidth="1"/>
    <col min="9501" max="9501" width="8.625" customWidth="1"/>
    <col min="9502" max="9502" width="50.125" customWidth="1"/>
    <col min="9503" max="9503" width="2.625" customWidth="1"/>
    <col min="9504" max="9504" width="8.5" customWidth="1"/>
    <col min="9735" max="9735" width="8.5" customWidth="1"/>
    <col min="9736" max="9736" width="2.5" customWidth="1"/>
    <col min="9737" max="9737" width="50" customWidth="1"/>
    <col min="9738" max="9738" width="8.625" customWidth="1"/>
    <col min="9739" max="9739" width="6.125" customWidth="1"/>
    <col min="9740" max="9740" width="3.125" customWidth="1"/>
    <col min="9741" max="9741" width="6.125" customWidth="1"/>
    <col min="9742" max="9742" width="1.125" customWidth="1"/>
    <col min="9743" max="9743" width="7.5" customWidth="1"/>
    <col min="9744" max="9744" width="5.125" customWidth="1"/>
    <col min="9745" max="9746" width="6.125" customWidth="1"/>
    <col min="9747" max="9748" width="3.625" customWidth="1"/>
    <col min="9749" max="9750" width="6.125" customWidth="1"/>
    <col min="9751" max="9751" width="6" customWidth="1"/>
    <col min="9752" max="9752" width="7.5" customWidth="1"/>
    <col min="9753" max="9753" width="1.125" customWidth="1"/>
    <col min="9754" max="9754" width="6.125" customWidth="1"/>
    <col min="9755" max="9755" width="3.125" customWidth="1"/>
    <col min="9756" max="9756" width="6.125" customWidth="1"/>
    <col min="9757" max="9757" width="8.625" customWidth="1"/>
    <col min="9758" max="9758" width="50.125" customWidth="1"/>
    <col min="9759" max="9759" width="2.625" customWidth="1"/>
    <col min="9760" max="9760" width="8.5" customWidth="1"/>
    <col min="9991" max="9991" width="8.5" customWidth="1"/>
    <col min="9992" max="9992" width="2.5" customWidth="1"/>
    <col min="9993" max="9993" width="50" customWidth="1"/>
    <col min="9994" max="9994" width="8.625" customWidth="1"/>
    <col min="9995" max="9995" width="6.125" customWidth="1"/>
    <col min="9996" max="9996" width="3.125" customWidth="1"/>
    <col min="9997" max="9997" width="6.125" customWidth="1"/>
    <col min="9998" max="9998" width="1.125" customWidth="1"/>
    <col min="9999" max="9999" width="7.5" customWidth="1"/>
    <col min="10000" max="10000" width="5.125" customWidth="1"/>
    <col min="10001" max="10002" width="6.125" customWidth="1"/>
    <col min="10003" max="10004" width="3.625" customWidth="1"/>
    <col min="10005" max="10006" width="6.125" customWidth="1"/>
    <col min="10007" max="10007" width="6" customWidth="1"/>
    <col min="10008" max="10008" width="7.5" customWidth="1"/>
    <col min="10009" max="10009" width="1.125" customWidth="1"/>
    <col min="10010" max="10010" width="6.125" customWidth="1"/>
    <col min="10011" max="10011" width="3.125" customWidth="1"/>
    <col min="10012" max="10012" width="6.125" customWidth="1"/>
    <col min="10013" max="10013" width="8.625" customWidth="1"/>
    <col min="10014" max="10014" width="50.125" customWidth="1"/>
    <col min="10015" max="10015" width="2.625" customWidth="1"/>
    <col min="10016" max="10016" width="8.5" customWidth="1"/>
    <col min="10247" max="10247" width="8.5" customWidth="1"/>
    <col min="10248" max="10248" width="2.5" customWidth="1"/>
    <col min="10249" max="10249" width="50" customWidth="1"/>
    <col min="10250" max="10250" width="8.625" customWidth="1"/>
    <col min="10251" max="10251" width="6.125" customWidth="1"/>
    <col min="10252" max="10252" width="3.125" customWidth="1"/>
    <col min="10253" max="10253" width="6.125" customWidth="1"/>
    <col min="10254" max="10254" width="1.125" customWidth="1"/>
    <col min="10255" max="10255" width="7.5" customWidth="1"/>
    <col min="10256" max="10256" width="5.125" customWidth="1"/>
    <col min="10257" max="10258" width="6.125" customWidth="1"/>
    <col min="10259" max="10260" width="3.625" customWidth="1"/>
    <col min="10261" max="10262" width="6.125" customWidth="1"/>
    <col min="10263" max="10263" width="6" customWidth="1"/>
    <col min="10264" max="10264" width="7.5" customWidth="1"/>
    <col min="10265" max="10265" width="1.125" customWidth="1"/>
    <col min="10266" max="10266" width="6.125" customWidth="1"/>
    <col min="10267" max="10267" width="3.125" customWidth="1"/>
    <col min="10268" max="10268" width="6.125" customWidth="1"/>
    <col min="10269" max="10269" width="8.625" customWidth="1"/>
    <col min="10270" max="10270" width="50.125" customWidth="1"/>
    <col min="10271" max="10271" width="2.625" customWidth="1"/>
    <col min="10272" max="10272" width="8.5" customWidth="1"/>
    <col min="10503" max="10503" width="8.5" customWidth="1"/>
    <col min="10504" max="10504" width="2.5" customWidth="1"/>
    <col min="10505" max="10505" width="50" customWidth="1"/>
    <col min="10506" max="10506" width="8.625" customWidth="1"/>
    <col min="10507" max="10507" width="6.125" customWidth="1"/>
    <col min="10508" max="10508" width="3.125" customWidth="1"/>
    <col min="10509" max="10509" width="6.125" customWidth="1"/>
    <col min="10510" max="10510" width="1.125" customWidth="1"/>
    <col min="10511" max="10511" width="7.5" customWidth="1"/>
    <col min="10512" max="10512" width="5.125" customWidth="1"/>
    <col min="10513" max="10514" width="6.125" customWidth="1"/>
    <col min="10515" max="10516" width="3.625" customWidth="1"/>
    <col min="10517" max="10518" width="6.125" customWidth="1"/>
    <col min="10519" max="10519" width="6" customWidth="1"/>
    <col min="10520" max="10520" width="7.5" customWidth="1"/>
    <col min="10521" max="10521" width="1.125" customWidth="1"/>
    <col min="10522" max="10522" width="6.125" customWidth="1"/>
    <col min="10523" max="10523" width="3.125" customWidth="1"/>
    <col min="10524" max="10524" width="6.125" customWidth="1"/>
    <col min="10525" max="10525" width="8.625" customWidth="1"/>
    <col min="10526" max="10526" width="50.125" customWidth="1"/>
    <col min="10527" max="10527" width="2.625" customWidth="1"/>
    <col min="10528" max="10528" width="8.5" customWidth="1"/>
    <col min="10759" max="10759" width="8.5" customWidth="1"/>
    <col min="10760" max="10760" width="2.5" customWidth="1"/>
    <col min="10761" max="10761" width="50" customWidth="1"/>
    <col min="10762" max="10762" width="8.625" customWidth="1"/>
    <col min="10763" max="10763" width="6.125" customWidth="1"/>
    <col min="10764" max="10764" width="3.125" customWidth="1"/>
    <col min="10765" max="10765" width="6.125" customWidth="1"/>
    <col min="10766" max="10766" width="1.125" customWidth="1"/>
    <col min="10767" max="10767" width="7.5" customWidth="1"/>
    <col min="10768" max="10768" width="5.125" customWidth="1"/>
    <col min="10769" max="10770" width="6.125" customWidth="1"/>
    <col min="10771" max="10772" width="3.625" customWidth="1"/>
    <col min="10773" max="10774" width="6.125" customWidth="1"/>
    <col min="10775" max="10775" width="6" customWidth="1"/>
    <col min="10776" max="10776" width="7.5" customWidth="1"/>
    <col min="10777" max="10777" width="1.125" customWidth="1"/>
    <col min="10778" max="10778" width="6.125" customWidth="1"/>
    <col min="10779" max="10779" width="3.125" customWidth="1"/>
    <col min="10780" max="10780" width="6.125" customWidth="1"/>
    <col min="10781" max="10781" width="8.625" customWidth="1"/>
    <col min="10782" max="10782" width="50.125" customWidth="1"/>
    <col min="10783" max="10783" width="2.625" customWidth="1"/>
    <col min="10784" max="10784" width="8.5" customWidth="1"/>
    <col min="11015" max="11015" width="8.5" customWidth="1"/>
    <col min="11016" max="11016" width="2.5" customWidth="1"/>
    <col min="11017" max="11017" width="50" customWidth="1"/>
    <col min="11018" max="11018" width="8.625" customWidth="1"/>
    <col min="11019" max="11019" width="6.125" customWidth="1"/>
    <col min="11020" max="11020" width="3.125" customWidth="1"/>
    <col min="11021" max="11021" width="6.125" customWidth="1"/>
    <col min="11022" max="11022" width="1.125" customWidth="1"/>
    <col min="11023" max="11023" width="7.5" customWidth="1"/>
    <col min="11024" max="11024" width="5.125" customWidth="1"/>
    <col min="11025" max="11026" width="6.125" customWidth="1"/>
    <col min="11027" max="11028" width="3.625" customWidth="1"/>
    <col min="11029" max="11030" width="6.125" customWidth="1"/>
    <col min="11031" max="11031" width="6" customWidth="1"/>
    <col min="11032" max="11032" width="7.5" customWidth="1"/>
    <col min="11033" max="11033" width="1.125" customWidth="1"/>
    <col min="11034" max="11034" width="6.125" customWidth="1"/>
    <col min="11035" max="11035" width="3.125" customWidth="1"/>
    <col min="11036" max="11036" width="6.125" customWidth="1"/>
    <col min="11037" max="11037" width="8.625" customWidth="1"/>
    <col min="11038" max="11038" width="50.125" customWidth="1"/>
    <col min="11039" max="11039" width="2.625" customWidth="1"/>
    <col min="11040" max="11040" width="8.5" customWidth="1"/>
    <col min="11271" max="11271" width="8.5" customWidth="1"/>
    <col min="11272" max="11272" width="2.5" customWidth="1"/>
    <col min="11273" max="11273" width="50" customWidth="1"/>
    <col min="11274" max="11274" width="8.625" customWidth="1"/>
    <col min="11275" max="11275" width="6.125" customWidth="1"/>
    <col min="11276" max="11276" width="3.125" customWidth="1"/>
    <col min="11277" max="11277" width="6.125" customWidth="1"/>
    <col min="11278" max="11278" width="1.125" customWidth="1"/>
    <col min="11279" max="11279" width="7.5" customWidth="1"/>
    <col min="11280" max="11280" width="5.125" customWidth="1"/>
    <col min="11281" max="11282" width="6.125" customWidth="1"/>
    <col min="11283" max="11284" width="3.625" customWidth="1"/>
    <col min="11285" max="11286" width="6.125" customWidth="1"/>
    <col min="11287" max="11287" width="6" customWidth="1"/>
    <col min="11288" max="11288" width="7.5" customWidth="1"/>
    <col min="11289" max="11289" width="1.125" customWidth="1"/>
    <col min="11290" max="11290" width="6.125" customWidth="1"/>
    <col min="11291" max="11291" width="3.125" customWidth="1"/>
    <col min="11292" max="11292" width="6.125" customWidth="1"/>
    <col min="11293" max="11293" width="8.625" customWidth="1"/>
    <col min="11294" max="11294" width="50.125" customWidth="1"/>
    <col min="11295" max="11295" width="2.625" customWidth="1"/>
    <col min="11296" max="11296" width="8.5" customWidth="1"/>
    <col min="11527" max="11527" width="8.5" customWidth="1"/>
    <col min="11528" max="11528" width="2.5" customWidth="1"/>
    <col min="11529" max="11529" width="50" customWidth="1"/>
    <col min="11530" max="11530" width="8.625" customWidth="1"/>
    <col min="11531" max="11531" width="6.125" customWidth="1"/>
    <col min="11532" max="11532" width="3.125" customWidth="1"/>
    <col min="11533" max="11533" width="6.125" customWidth="1"/>
    <col min="11534" max="11534" width="1.125" customWidth="1"/>
    <col min="11535" max="11535" width="7.5" customWidth="1"/>
    <col min="11536" max="11536" width="5.125" customWidth="1"/>
    <col min="11537" max="11538" width="6.125" customWidth="1"/>
    <col min="11539" max="11540" width="3.625" customWidth="1"/>
    <col min="11541" max="11542" width="6.125" customWidth="1"/>
    <col min="11543" max="11543" width="6" customWidth="1"/>
    <col min="11544" max="11544" width="7.5" customWidth="1"/>
    <col min="11545" max="11545" width="1.125" customWidth="1"/>
    <col min="11546" max="11546" width="6.125" customWidth="1"/>
    <col min="11547" max="11547" width="3.125" customWidth="1"/>
    <col min="11548" max="11548" width="6.125" customWidth="1"/>
    <col min="11549" max="11549" width="8.625" customWidth="1"/>
    <col min="11550" max="11550" width="50.125" customWidth="1"/>
    <col min="11551" max="11551" width="2.625" customWidth="1"/>
    <col min="11552" max="11552" width="8.5" customWidth="1"/>
    <col min="11783" max="11783" width="8.5" customWidth="1"/>
    <col min="11784" max="11784" width="2.5" customWidth="1"/>
    <col min="11785" max="11785" width="50" customWidth="1"/>
    <col min="11786" max="11786" width="8.625" customWidth="1"/>
    <col min="11787" max="11787" width="6.125" customWidth="1"/>
    <col min="11788" max="11788" width="3.125" customWidth="1"/>
    <col min="11789" max="11789" width="6.125" customWidth="1"/>
    <col min="11790" max="11790" width="1.125" customWidth="1"/>
    <col min="11791" max="11791" width="7.5" customWidth="1"/>
    <col min="11792" max="11792" width="5.125" customWidth="1"/>
    <col min="11793" max="11794" width="6.125" customWidth="1"/>
    <col min="11795" max="11796" width="3.625" customWidth="1"/>
    <col min="11797" max="11798" width="6.125" customWidth="1"/>
    <col min="11799" max="11799" width="6" customWidth="1"/>
    <col min="11800" max="11800" width="7.5" customWidth="1"/>
    <col min="11801" max="11801" width="1.125" customWidth="1"/>
    <col min="11802" max="11802" width="6.125" customWidth="1"/>
    <col min="11803" max="11803" width="3.125" customWidth="1"/>
    <col min="11804" max="11804" width="6.125" customWidth="1"/>
    <col min="11805" max="11805" width="8.625" customWidth="1"/>
    <col min="11806" max="11806" width="50.125" customWidth="1"/>
    <col min="11807" max="11807" width="2.625" customWidth="1"/>
    <col min="11808" max="11808" width="8.5" customWidth="1"/>
    <col min="12039" max="12039" width="8.5" customWidth="1"/>
    <col min="12040" max="12040" width="2.5" customWidth="1"/>
    <col min="12041" max="12041" width="50" customWidth="1"/>
    <col min="12042" max="12042" width="8.625" customWidth="1"/>
    <col min="12043" max="12043" width="6.125" customWidth="1"/>
    <col min="12044" max="12044" width="3.125" customWidth="1"/>
    <col min="12045" max="12045" width="6.125" customWidth="1"/>
    <col min="12046" max="12046" width="1.125" customWidth="1"/>
    <col min="12047" max="12047" width="7.5" customWidth="1"/>
    <col min="12048" max="12048" width="5.125" customWidth="1"/>
    <col min="12049" max="12050" width="6.125" customWidth="1"/>
    <col min="12051" max="12052" width="3.625" customWidth="1"/>
    <col min="12053" max="12054" width="6.125" customWidth="1"/>
    <col min="12055" max="12055" width="6" customWidth="1"/>
    <col min="12056" max="12056" width="7.5" customWidth="1"/>
    <col min="12057" max="12057" width="1.125" customWidth="1"/>
    <col min="12058" max="12058" width="6.125" customWidth="1"/>
    <col min="12059" max="12059" width="3.125" customWidth="1"/>
    <col min="12060" max="12060" width="6.125" customWidth="1"/>
    <col min="12061" max="12061" width="8.625" customWidth="1"/>
    <col min="12062" max="12062" width="50.125" customWidth="1"/>
    <col min="12063" max="12063" width="2.625" customWidth="1"/>
    <col min="12064" max="12064" width="8.5" customWidth="1"/>
    <col min="12295" max="12295" width="8.5" customWidth="1"/>
    <col min="12296" max="12296" width="2.5" customWidth="1"/>
    <col min="12297" max="12297" width="50" customWidth="1"/>
    <col min="12298" max="12298" width="8.625" customWidth="1"/>
    <col min="12299" max="12299" width="6.125" customWidth="1"/>
    <col min="12300" max="12300" width="3.125" customWidth="1"/>
    <col min="12301" max="12301" width="6.125" customWidth="1"/>
    <col min="12302" max="12302" width="1.125" customWidth="1"/>
    <col min="12303" max="12303" width="7.5" customWidth="1"/>
    <col min="12304" max="12304" width="5.125" customWidth="1"/>
    <col min="12305" max="12306" width="6.125" customWidth="1"/>
    <col min="12307" max="12308" width="3.625" customWidth="1"/>
    <col min="12309" max="12310" width="6.125" customWidth="1"/>
    <col min="12311" max="12311" width="6" customWidth="1"/>
    <col min="12312" max="12312" width="7.5" customWidth="1"/>
    <col min="12313" max="12313" width="1.125" customWidth="1"/>
    <col min="12314" max="12314" width="6.125" customWidth="1"/>
    <col min="12315" max="12315" width="3.125" customWidth="1"/>
    <col min="12316" max="12316" width="6.125" customWidth="1"/>
    <col min="12317" max="12317" width="8.625" customWidth="1"/>
    <col min="12318" max="12318" width="50.125" customWidth="1"/>
    <col min="12319" max="12319" width="2.625" customWidth="1"/>
    <col min="12320" max="12320" width="8.5" customWidth="1"/>
    <col min="12551" max="12551" width="8.5" customWidth="1"/>
    <col min="12552" max="12552" width="2.5" customWidth="1"/>
    <col min="12553" max="12553" width="50" customWidth="1"/>
    <col min="12554" max="12554" width="8.625" customWidth="1"/>
    <col min="12555" max="12555" width="6.125" customWidth="1"/>
    <col min="12556" max="12556" width="3.125" customWidth="1"/>
    <col min="12557" max="12557" width="6.125" customWidth="1"/>
    <col min="12558" max="12558" width="1.125" customWidth="1"/>
    <col min="12559" max="12559" width="7.5" customWidth="1"/>
    <col min="12560" max="12560" width="5.125" customWidth="1"/>
    <col min="12561" max="12562" width="6.125" customWidth="1"/>
    <col min="12563" max="12564" width="3.625" customWidth="1"/>
    <col min="12565" max="12566" width="6.125" customWidth="1"/>
    <col min="12567" max="12567" width="6" customWidth="1"/>
    <col min="12568" max="12568" width="7.5" customWidth="1"/>
    <col min="12569" max="12569" width="1.125" customWidth="1"/>
    <col min="12570" max="12570" width="6.125" customWidth="1"/>
    <col min="12571" max="12571" width="3.125" customWidth="1"/>
    <col min="12572" max="12572" width="6.125" customWidth="1"/>
    <col min="12573" max="12573" width="8.625" customWidth="1"/>
    <col min="12574" max="12574" width="50.125" customWidth="1"/>
    <col min="12575" max="12575" width="2.625" customWidth="1"/>
    <col min="12576" max="12576" width="8.5" customWidth="1"/>
    <col min="12807" max="12807" width="8.5" customWidth="1"/>
    <col min="12808" max="12808" width="2.5" customWidth="1"/>
    <col min="12809" max="12809" width="50" customWidth="1"/>
    <col min="12810" max="12810" width="8.625" customWidth="1"/>
    <col min="12811" max="12811" width="6.125" customWidth="1"/>
    <col min="12812" max="12812" width="3.125" customWidth="1"/>
    <col min="12813" max="12813" width="6.125" customWidth="1"/>
    <col min="12814" max="12814" width="1.125" customWidth="1"/>
    <col min="12815" max="12815" width="7.5" customWidth="1"/>
    <col min="12816" max="12816" width="5.125" customWidth="1"/>
    <col min="12817" max="12818" width="6.125" customWidth="1"/>
    <col min="12819" max="12820" width="3.625" customWidth="1"/>
    <col min="12821" max="12822" width="6.125" customWidth="1"/>
    <col min="12823" max="12823" width="6" customWidth="1"/>
    <col min="12824" max="12824" width="7.5" customWidth="1"/>
    <col min="12825" max="12825" width="1.125" customWidth="1"/>
    <col min="12826" max="12826" width="6.125" customWidth="1"/>
    <col min="12827" max="12827" width="3.125" customWidth="1"/>
    <col min="12828" max="12828" width="6.125" customWidth="1"/>
    <col min="12829" max="12829" width="8.625" customWidth="1"/>
    <col min="12830" max="12830" width="50.125" customWidth="1"/>
    <col min="12831" max="12831" width="2.625" customWidth="1"/>
    <col min="12832" max="12832" width="8.5" customWidth="1"/>
    <col min="13063" max="13063" width="8.5" customWidth="1"/>
    <col min="13064" max="13064" width="2.5" customWidth="1"/>
    <col min="13065" max="13065" width="50" customWidth="1"/>
    <col min="13066" max="13066" width="8.625" customWidth="1"/>
    <col min="13067" max="13067" width="6.125" customWidth="1"/>
    <col min="13068" max="13068" width="3.125" customWidth="1"/>
    <col min="13069" max="13069" width="6.125" customWidth="1"/>
    <col min="13070" max="13070" width="1.125" customWidth="1"/>
    <col min="13071" max="13071" width="7.5" customWidth="1"/>
    <col min="13072" max="13072" width="5.125" customWidth="1"/>
    <col min="13073" max="13074" width="6.125" customWidth="1"/>
    <col min="13075" max="13076" width="3.625" customWidth="1"/>
    <col min="13077" max="13078" width="6.125" customWidth="1"/>
    <col min="13079" max="13079" width="6" customWidth="1"/>
    <col min="13080" max="13080" width="7.5" customWidth="1"/>
    <col min="13081" max="13081" width="1.125" customWidth="1"/>
    <col min="13082" max="13082" width="6.125" customWidth="1"/>
    <col min="13083" max="13083" width="3.125" customWidth="1"/>
    <col min="13084" max="13084" width="6.125" customWidth="1"/>
    <col min="13085" max="13085" width="8.625" customWidth="1"/>
    <col min="13086" max="13086" width="50.125" customWidth="1"/>
    <col min="13087" max="13087" width="2.625" customWidth="1"/>
    <col min="13088" max="13088" width="8.5" customWidth="1"/>
    <col min="13319" max="13319" width="8.5" customWidth="1"/>
    <col min="13320" max="13320" width="2.5" customWidth="1"/>
    <col min="13321" max="13321" width="50" customWidth="1"/>
    <col min="13322" max="13322" width="8.625" customWidth="1"/>
    <col min="13323" max="13323" width="6.125" customWidth="1"/>
    <col min="13324" max="13324" width="3.125" customWidth="1"/>
    <col min="13325" max="13325" width="6.125" customWidth="1"/>
    <col min="13326" max="13326" width="1.125" customWidth="1"/>
    <col min="13327" max="13327" width="7.5" customWidth="1"/>
    <col min="13328" max="13328" width="5.125" customWidth="1"/>
    <col min="13329" max="13330" width="6.125" customWidth="1"/>
    <col min="13331" max="13332" width="3.625" customWidth="1"/>
    <col min="13333" max="13334" width="6.125" customWidth="1"/>
    <col min="13335" max="13335" width="6" customWidth="1"/>
    <col min="13336" max="13336" width="7.5" customWidth="1"/>
    <col min="13337" max="13337" width="1.125" customWidth="1"/>
    <col min="13338" max="13338" width="6.125" customWidth="1"/>
    <col min="13339" max="13339" width="3.125" customWidth="1"/>
    <col min="13340" max="13340" width="6.125" customWidth="1"/>
    <col min="13341" max="13341" width="8.625" customWidth="1"/>
    <col min="13342" max="13342" width="50.125" customWidth="1"/>
    <col min="13343" max="13343" width="2.625" customWidth="1"/>
    <col min="13344" max="13344" width="8.5" customWidth="1"/>
    <col min="13575" max="13575" width="8.5" customWidth="1"/>
    <col min="13576" max="13576" width="2.5" customWidth="1"/>
    <col min="13577" max="13577" width="50" customWidth="1"/>
    <col min="13578" max="13578" width="8.625" customWidth="1"/>
    <col min="13579" max="13579" width="6.125" customWidth="1"/>
    <col min="13580" max="13580" width="3.125" customWidth="1"/>
    <col min="13581" max="13581" width="6.125" customWidth="1"/>
    <col min="13582" max="13582" width="1.125" customWidth="1"/>
    <col min="13583" max="13583" width="7.5" customWidth="1"/>
    <col min="13584" max="13584" width="5.125" customWidth="1"/>
    <col min="13585" max="13586" width="6.125" customWidth="1"/>
    <col min="13587" max="13588" width="3.625" customWidth="1"/>
    <col min="13589" max="13590" width="6.125" customWidth="1"/>
    <col min="13591" max="13591" width="6" customWidth="1"/>
    <col min="13592" max="13592" width="7.5" customWidth="1"/>
    <col min="13593" max="13593" width="1.125" customWidth="1"/>
    <col min="13594" max="13594" width="6.125" customWidth="1"/>
    <col min="13595" max="13595" width="3.125" customWidth="1"/>
    <col min="13596" max="13596" width="6.125" customWidth="1"/>
    <col min="13597" max="13597" width="8.625" customWidth="1"/>
    <col min="13598" max="13598" width="50.125" customWidth="1"/>
    <col min="13599" max="13599" width="2.625" customWidth="1"/>
    <col min="13600" max="13600" width="8.5" customWidth="1"/>
    <col min="13831" max="13831" width="8.5" customWidth="1"/>
    <col min="13832" max="13832" width="2.5" customWidth="1"/>
    <col min="13833" max="13833" width="50" customWidth="1"/>
    <col min="13834" max="13834" width="8.625" customWidth="1"/>
    <col min="13835" max="13835" width="6.125" customWidth="1"/>
    <col min="13836" max="13836" width="3.125" customWidth="1"/>
    <col min="13837" max="13837" width="6.125" customWidth="1"/>
    <col min="13838" max="13838" width="1.125" customWidth="1"/>
    <col min="13839" max="13839" width="7.5" customWidth="1"/>
    <col min="13840" max="13840" width="5.125" customWidth="1"/>
    <col min="13841" max="13842" width="6.125" customWidth="1"/>
    <col min="13843" max="13844" width="3.625" customWidth="1"/>
    <col min="13845" max="13846" width="6.125" customWidth="1"/>
    <col min="13847" max="13847" width="6" customWidth="1"/>
    <col min="13848" max="13848" width="7.5" customWidth="1"/>
    <col min="13849" max="13849" width="1.125" customWidth="1"/>
    <col min="13850" max="13850" width="6.125" customWidth="1"/>
    <col min="13851" max="13851" width="3.125" customWidth="1"/>
    <col min="13852" max="13852" width="6.125" customWidth="1"/>
    <col min="13853" max="13853" width="8.625" customWidth="1"/>
    <col min="13854" max="13854" width="50.125" customWidth="1"/>
    <col min="13855" max="13855" width="2.625" customWidth="1"/>
    <col min="13856" max="13856" width="8.5" customWidth="1"/>
    <col min="14087" max="14087" width="8.5" customWidth="1"/>
    <col min="14088" max="14088" width="2.5" customWidth="1"/>
    <col min="14089" max="14089" width="50" customWidth="1"/>
    <col min="14090" max="14090" width="8.625" customWidth="1"/>
    <col min="14091" max="14091" width="6.125" customWidth="1"/>
    <col min="14092" max="14092" width="3.125" customWidth="1"/>
    <col min="14093" max="14093" width="6.125" customWidth="1"/>
    <col min="14094" max="14094" width="1.125" customWidth="1"/>
    <col min="14095" max="14095" width="7.5" customWidth="1"/>
    <col min="14096" max="14096" width="5.125" customWidth="1"/>
    <col min="14097" max="14098" width="6.125" customWidth="1"/>
    <col min="14099" max="14100" width="3.625" customWidth="1"/>
    <col min="14101" max="14102" width="6.125" customWidth="1"/>
    <col min="14103" max="14103" width="6" customWidth="1"/>
    <col min="14104" max="14104" width="7.5" customWidth="1"/>
    <col min="14105" max="14105" width="1.125" customWidth="1"/>
    <col min="14106" max="14106" width="6.125" customWidth="1"/>
    <col min="14107" max="14107" width="3.125" customWidth="1"/>
    <col min="14108" max="14108" width="6.125" customWidth="1"/>
    <col min="14109" max="14109" width="8.625" customWidth="1"/>
    <col min="14110" max="14110" width="50.125" customWidth="1"/>
    <col min="14111" max="14111" width="2.625" customWidth="1"/>
    <col min="14112" max="14112" width="8.5" customWidth="1"/>
    <col min="14343" max="14343" width="8.5" customWidth="1"/>
    <col min="14344" max="14344" width="2.5" customWidth="1"/>
    <col min="14345" max="14345" width="50" customWidth="1"/>
    <col min="14346" max="14346" width="8.625" customWidth="1"/>
    <col min="14347" max="14347" width="6.125" customWidth="1"/>
    <col min="14348" max="14348" width="3.125" customWidth="1"/>
    <col min="14349" max="14349" width="6.125" customWidth="1"/>
    <col min="14350" max="14350" width="1.125" customWidth="1"/>
    <col min="14351" max="14351" width="7.5" customWidth="1"/>
    <col min="14352" max="14352" width="5.125" customWidth="1"/>
    <col min="14353" max="14354" width="6.125" customWidth="1"/>
    <col min="14355" max="14356" width="3.625" customWidth="1"/>
    <col min="14357" max="14358" width="6.125" customWidth="1"/>
    <col min="14359" max="14359" width="6" customWidth="1"/>
    <col min="14360" max="14360" width="7.5" customWidth="1"/>
    <col min="14361" max="14361" width="1.125" customWidth="1"/>
    <col min="14362" max="14362" width="6.125" customWidth="1"/>
    <col min="14363" max="14363" width="3.125" customWidth="1"/>
    <col min="14364" max="14364" width="6.125" customWidth="1"/>
    <col min="14365" max="14365" width="8.625" customWidth="1"/>
    <col min="14366" max="14366" width="50.125" customWidth="1"/>
    <col min="14367" max="14367" width="2.625" customWidth="1"/>
    <col min="14368" max="14368" width="8.5" customWidth="1"/>
    <col min="14599" max="14599" width="8.5" customWidth="1"/>
    <col min="14600" max="14600" width="2.5" customWidth="1"/>
    <col min="14601" max="14601" width="50" customWidth="1"/>
    <col min="14602" max="14602" width="8.625" customWidth="1"/>
    <col min="14603" max="14603" width="6.125" customWidth="1"/>
    <col min="14604" max="14604" width="3.125" customWidth="1"/>
    <col min="14605" max="14605" width="6.125" customWidth="1"/>
    <col min="14606" max="14606" width="1.125" customWidth="1"/>
    <col min="14607" max="14607" width="7.5" customWidth="1"/>
    <col min="14608" max="14608" width="5.125" customWidth="1"/>
    <col min="14609" max="14610" width="6.125" customWidth="1"/>
    <col min="14611" max="14612" width="3.625" customWidth="1"/>
    <col min="14613" max="14614" width="6.125" customWidth="1"/>
    <col min="14615" max="14615" width="6" customWidth="1"/>
    <col min="14616" max="14616" width="7.5" customWidth="1"/>
    <col min="14617" max="14617" width="1.125" customWidth="1"/>
    <col min="14618" max="14618" width="6.125" customWidth="1"/>
    <col min="14619" max="14619" width="3.125" customWidth="1"/>
    <col min="14620" max="14620" width="6.125" customWidth="1"/>
    <col min="14621" max="14621" width="8.625" customWidth="1"/>
    <col min="14622" max="14622" width="50.125" customWidth="1"/>
    <col min="14623" max="14623" width="2.625" customWidth="1"/>
    <col min="14624" max="14624" width="8.5" customWidth="1"/>
    <col min="14855" max="14855" width="8.5" customWidth="1"/>
    <col min="14856" max="14856" width="2.5" customWidth="1"/>
    <col min="14857" max="14857" width="50" customWidth="1"/>
    <col min="14858" max="14858" width="8.625" customWidth="1"/>
    <col min="14859" max="14859" width="6.125" customWidth="1"/>
    <col min="14860" max="14860" width="3.125" customWidth="1"/>
    <col min="14861" max="14861" width="6.125" customWidth="1"/>
    <col min="14862" max="14862" width="1.125" customWidth="1"/>
    <col min="14863" max="14863" width="7.5" customWidth="1"/>
    <col min="14864" max="14864" width="5.125" customWidth="1"/>
    <col min="14865" max="14866" width="6.125" customWidth="1"/>
    <col min="14867" max="14868" width="3.625" customWidth="1"/>
    <col min="14869" max="14870" width="6.125" customWidth="1"/>
    <col min="14871" max="14871" width="6" customWidth="1"/>
    <col min="14872" max="14872" width="7.5" customWidth="1"/>
    <col min="14873" max="14873" width="1.125" customWidth="1"/>
    <col min="14874" max="14874" width="6.125" customWidth="1"/>
    <col min="14875" max="14875" width="3.125" customWidth="1"/>
    <col min="14876" max="14876" width="6.125" customWidth="1"/>
    <col min="14877" max="14877" width="8.625" customWidth="1"/>
    <col min="14878" max="14878" width="50.125" customWidth="1"/>
    <col min="14879" max="14879" width="2.625" customWidth="1"/>
    <col min="14880" max="14880" width="8.5" customWidth="1"/>
    <col min="15111" max="15111" width="8.5" customWidth="1"/>
    <col min="15112" max="15112" width="2.5" customWidth="1"/>
    <col min="15113" max="15113" width="50" customWidth="1"/>
    <col min="15114" max="15114" width="8.625" customWidth="1"/>
    <col min="15115" max="15115" width="6.125" customWidth="1"/>
    <col min="15116" max="15116" width="3.125" customWidth="1"/>
    <col min="15117" max="15117" width="6.125" customWidth="1"/>
    <col min="15118" max="15118" width="1.125" customWidth="1"/>
    <col min="15119" max="15119" width="7.5" customWidth="1"/>
    <col min="15120" max="15120" width="5.125" customWidth="1"/>
    <col min="15121" max="15122" width="6.125" customWidth="1"/>
    <col min="15123" max="15124" width="3.625" customWidth="1"/>
    <col min="15125" max="15126" width="6.125" customWidth="1"/>
    <col min="15127" max="15127" width="6" customWidth="1"/>
    <col min="15128" max="15128" width="7.5" customWidth="1"/>
    <col min="15129" max="15129" width="1.125" customWidth="1"/>
    <col min="15130" max="15130" width="6.125" customWidth="1"/>
    <col min="15131" max="15131" width="3.125" customWidth="1"/>
    <col min="15132" max="15132" width="6.125" customWidth="1"/>
    <col min="15133" max="15133" width="8.625" customWidth="1"/>
    <col min="15134" max="15134" width="50.125" customWidth="1"/>
    <col min="15135" max="15135" width="2.625" customWidth="1"/>
    <col min="15136" max="15136" width="8.5" customWidth="1"/>
    <col min="15367" max="15367" width="8.5" customWidth="1"/>
    <col min="15368" max="15368" width="2.5" customWidth="1"/>
    <col min="15369" max="15369" width="50" customWidth="1"/>
    <col min="15370" max="15370" width="8.625" customWidth="1"/>
    <col min="15371" max="15371" width="6.125" customWidth="1"/>
    <col min="15372" max="15372" width="3.125" customWidth="1"/>
    <col min="15373" max="15373" width="6.125" customWidth="1"/>
    <col min="15374" max="15374" width="1.125" customWidth="1"/>
    <col min="15375" max="15375" width="7.5" customWidth="1"/>
    <col min="15376" max="15376" width="5.125" customWidth="1"/>
    <col min="15377" max="15378" width="6.125" customWidth="1"/>
    <col min="15379" max="15380" width="3.625" customWidth="1"/>
    <col min="15381" max="15382" width="6.125" customWidth="1"/>
    <col min="15383" max="15383" width="6" customWidth="1"/>
    <col min="15384" max="15384" width="7.5" customWidth="1"/>
    <col min="15385" max="15385" width="1.125" customWidth="1"/>
    <col min="15386" max="15386" width="6.125" customWidth="1"/>
    <col min="15387" max="15387" width="3.125" customWidth="1"/>
    <col min="15388" max="15388" width="6.125" customWidth="1"/>
    <col min="15389" max="15389" width="8.625" customWidth="1"/>
    <col min="15390" max="15390" width="50.125" customWidth="1"/>
    <col min="15391" max="15391" width="2.625" customWidth="1"/>
    <col min="15392" max="15392" width="8.5" customWidth="1"/>
    <col min="15623" max="15623" width="8.5" customWidth="1"/>
    <col min="15624" max="15624" width="2.5" customWidth="1"/>
    <col min="15625" max="15625" width="50" customWidth="1"/>
    <col min="15626" max="15626" width="8.625" customWidth="1"/>
    <col min="15627" max="15627" width="6.125" customWidth="1"/>
    <col min="15628" max="15628" width="3.125" customWidth="1"/>
    <col min="15629" max="15629" width="6.125" customWidth="1"/>
    <col min="15630" max="15630" width="1.125" customWidth="1"/>
    <col min="15631" max="15631" width="7.5" customWidth="1"/>
    <col min="15632" max="15632" width="5.125" customWidth="1"/>
    <col min="15633" max="15634" width="6.125" customWidth="1"/>
    <col min="15635" max="15636" width="3.625" customWidth="1"/>
    <col min="15637" max="15638" width="6.125" customWidth="1"/>
    <col min="15639" max="15639" width="6" customWidth="1"/>
    <col min="15640" max="15640" width="7.5" customWidth="1"/>
    <col min="15641" max="15641" width="1.125" customWidth="1"/>
    <col min="15642" max="15642" width="6.125" customWidth="1"/>
    <col min="15643" max="15643" width="3.125" customWidth="1"/>
    <col min="15644" max="15644" width="6.125" customWidth="1"/>
    <col min="15645" max="15645" width="8.625" customWidth="1"/>
    <col min="15646" max="15646" width="50.125" customWidth="1"/>
    <col min="15647" max="15647" width="2.625" customWidth="1"/>
    <col min="15648" max="15648" width="8.5" customWidth="1"/>
    <col min="15879" max="15879" width="8.5" customWidth="1"/>
    <col min="15880" max="15880" width="2.5" customWidth="1"/>
    <col min="15881" max="15881" width="50" customWidth="1"/>
    <col min="15882" max="15882" width="8.625" customWidth="1"/>
    <col min="15883" max="15883" width="6.125" customWidth="1"/>
    <col min="15884" max="15884" width="3.125" customWidth="1"/>
    <col min="15885" max="15885" width="6.125" customWidth="1"/>
    <col min="15886" max="15886" width="1.125" customWidth="1"/>
    <col min="15887" max="15887" width="7.5" customWidth="1"/>
    <col min="15888" max="15888" width="5.125" customWidth="1"/>
    <col min="15889" max="15890" width="6.125" customWidth="1"/>
    <col min="15891" max="15892" width="3.625" customWidth="1"/>
    <col min="15893" max="15894" width="6.125" customWidth="1"/>
    <col min="15895" max="15895" width="6" customWidth="1"/>
    <col min="15896" max="15896" width="7.5" customWidth="1"/>
    <col min="15897" max="15897" width="1.125" customWidth="1"/>
    <col min="15898" max="15898" width="6.125" customWidth="1"/>
    <col min="15899" max="15899" width="3.125" customWidth="1"/>
    <col min="15900" max="15900" width="6.125" customWidth="1"/>
    <col min="15901" max="15901" width="8.625" customWidth="1"/>
    <col min="15902" max="15902" width="50.125" customWidth="1"/>
    <col min="15903" max="15903" width="2.625" customWidth="1"/>
    <col min="15904" max="15904" width="8.5" customWidth="1"/>
    <col min="16135" max="16135" width="8.5" customWidth="1"/>
    <col min="16136" max="16136" width="2.5" customWidth="1"/>
    <col min="16137" max="16137" width="50" customWidth="1"/>
    <col min="16138" max="16138" width="8.625" customWidth="1"/>
    <col min="16139" max="16139" width="6.125" customWidth="1"/>
    <col min="16140" max="16140" width="3.125" customWidth="1"/>
    <col min="16141" max="16141" width="6.125" customWidth="1"/>
    <col min="16142" max="16142" width="1.125" customWidth="1"/>
    <col min="16143" max="16143" width="7.5" customWidth="1"/>
    <col min="16144" max="16144" width="5.125" customWidth="1"/>
    <col min="16145" max="16146" width="6.125" customWidth="1"/>
    <col min="16147" max="16148" width="3.625" customWidth="1"/>
    <col min="16149" max="16150" width="6.125" customWidth="1"/>
    <col min="16151" max="16151" width="6" customWidth="1"/>
    <col min="16152" max="16152" width="7.5" customWidth="1"/>
    <col min="16153" max="16153" width="1.125" customWidth="1"/>
    <col min="16154" max="16154" width="6.125" customWidth="1"/>
    <col min="16155" max="16155" width="3.125" customWidth="1"/>
    <col min="16156" max="16156" width="6.125" customWidth="1"/>
    <col min="16157" max="16157" width="8.625" customWidth="1"/>
    <col min="16158" max="16158" width="50.125" customWidth="1"/>
    <col min="16159" max="16159" width="2.625" customWidth="1"/>
    <col min="16160" max="16160" width="8.5" customWidth="1"/>
  </cols>
  <sheetData>
    <row r="1" spans="1:44" ht="52.5" customHeight="1">
      <c r="A1" s="317" t="s">
        <v>264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</row>
    <row r="2" spans="1:44" ht="1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</row>
    <row r="3" spans="1:44" ht="24.75" customHeight="1">
      <c r="A3" s="102"/>
      <c r="B3" s="102"/>
      <c r="C3" s="102"/>
      <c r="D3" s="27" t="s">
        <v>325</v>
      </c>
      <c r="E3" s="102"/>
      <c r="F3" s="102"/>
      <c r="G3" s="102"/>
      <c r="H3" s="102"/>
      <c r="I3" s="102"/>
      <c r="J3" s="27" t="s">
        <v>326</v>
      </c>
      <c r="K3" s="102"/>
      <c r="L3" s="102"/>
      <c r="M3" s="102"/>
      <c r="N3" s="102"/>
      <c r="O3" s="102"/>
      <c r="P3" s="13" t="s">
        <v>265</v>
      </c>
      <c r="R3" s="102"/>
      <c r="S3" s="102"/>
      <c r="T3" s="102"/>
      <c r="U3" s="102"/>
      <c r="V3" s="102"/>
      <c r="W3" s="102"/>
      <c r="X3" s="13" t="s">
        <v>266</v>
      </c>
      <c r="Z3" s="102"/>
      <c r="AA3" s="102"/>
      <c r="AB3" s="102"/>
      <c r="AC3" s="102"/>
      <c r="AD3" s="102"/>
      <c r="AE3" s="102"/>
      <c r="AF3" s="102"/>
    </row>
    <row r="4" spans="1:44" ht="14.25" customHeight="1">
      <c r="A4" s="102"/>
      <c r="B4" s="102"/>
      <c r="C4" s="102"/>
      <c r="D4" s="102"/>
      <c r="E4" s="102"/>
      <c r="F4" s="102"/>
      <c r="G4" s="102"/>
      <c r="H4" s="102"/>
      <c r="I4" s="102"/>
      <c r="J4" s="27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</row>
    <row r="5" spans="1:44" ht="30" customHeight="1">
      <c r="E5" s="319" t="s">
        <v>204</v>
      </c>
      <c r="F5" s="319"/>
      <c r="G5" s="319"/>
      <c r="H5" s="100" t="s">
        <v>159</v>
      </c>
      <c r="I5" s="342" t="s">
        <v>245</v>
      </c>
      <c r="J5" s="342"/>
      <c r="K5" s="342"/>
      <c r="L5" s="342"/>
      <c r="M5" s="342"/>
      <c r="N5" s="342"/>
      <c r="O5" s="342"/>
      <c r="P5" s="342"/>
      <c r="Q5" s="104"/>
      <c r="R5" s="100" t="s">
        <v>160</v>
      </c>
      <c r="S5" s="342" t="s">
        <v>276</v>
      </c>
      <c r="T5" s="342"/>
      <c r="U5" s="342"/>
      <c r="V5" s="342"/>
      <c r="W5" s="342"/>
      <c r="X5" s="342"/>
      <c r="Y5" s="342"/>
      <c r="Z5" s="342"/>
      <c r="AA5" s="27"/>
      <c r="AB5" s="27"/>
    </row>
    <row r="6" spans="1:44" ht="15" customHeight="1">
      <c r="C6" s="13"/>
      <c r="E6" s="13"/>
      <c r="F6" s="13"/>
      <c r="H6" s="100"/>
      <c r="I6" s="105"/>
      <c r="J6" s="105"/>
      <c r="K6" s="105"/>
      <c r="L6" s="105"/>
      <c r="M6" s="105"/>
      <c r="N6" s="105"/>
      <c r="O6" s="105"/>
      <c r="P6" s="105"/>
      <c r="Q6" s="104"/>
      <c r="R6" s="100"/>
      <c r="S6" s="105"/>
      <c r="T6" s="105"/>
      <c r="U6" s="105"/>
      <c r="V6" s="105"/>
      <c r="W6" s="105"/>
      <c r="X6" s="105"/>
      <c r="Y6" s="105"/>
      <c r="Z6" s="105"/>
      <c r="AA6" s="27"/>
      <c r="AB6" s="27"/>
    </row>
    <row r="7" spans="1:44" ht="30" customHeight="1">
      <c r="C7" s="13"/>
      <c r="D7" s="89"/>
      <c r="E7" s="13"/>
      <c r="F7" s="27"/>
      <c r="G7" s="27"/>
      <c r="H7" s="100" t="s">
        <v>161</v>
      </c>
      <c r="I7" s="342" t="s">
        <v>250</v>
      </c>
      <c r="J7" s="342"/>
      <c r="K7" s="342"/>
      <c r="L7" s="342"/>
      <c r="M7" s="342"/>
      <c r="N7" s="342"/>
      <c r="O7" s="342"/>
      <c r="P7" s="342"/>
      <c r="Q7" s="104"/>
      <c r="R7" s="100" t="s">
        <v>162</v>
      </c>
      <c r="S7" s="342" t="s">
        <v>263</v>
      </c>
      <c r="T7" s="342"/>
      <c r="U7" s="342"/>
      <c r="V7" s="342"/>
      <c r="W7" s="342"/>
      <c r="X7" s="342"/>
      <c r="Y7" s="342"/>
      <c r="Z7" s="342"/>
      <c r="AA7" s="101"/>
      <c r="AB7" s="12"/>
      <c r="AQ7" s="332"/>
      <c r="AR7" s="332"/>
    </row>
    <row r="8" spans="1:44" ht="13.5" customHeight="1">
      <c r="H8" s="12"/>
      <c r="I8" s="12"/>
      <c r="J8" s="12"/>
      <c r="K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Q8" s="332"/>
      <c r="AR8" s="332"/>
    </row>
    <row r="9" spans="1:44" s="1" customFormat="1" ht="26.25" customHeight="1">
      <c r="A9" s="333">
        <v>46179</v>
      </c>
      <c r="B9" s="275"/>
      <c r="C9" s="275"/>
      <c r="D9" s="275"/>
      <c r="E9" s="275"/>
      <c r="F9" s="275"/>
      <c r="G9" s="324">
        <v>46180</v>
      </c>
      <c r="H9" s="325"/>
      <c r="I9" s="326"/>
      <c r="J9" s="324">
        <v>46186</v>
      </c>
      <c r="K9" s="325"/>
      <c r="L9" s="325"/>
      <c r="M9" s="326"/>
      <c r="N9" s="324">
        <v>46194</v>
      </c>
      <c r="O9" s="325"/>
      <c r="P9" s="325"/>
      <c r="Q9" s="325"/>
      <c r="R9" s="325"/>
      <c r="S9" s="326"/>
      <c r="T9" s="334">
        <f>J9</f>
        <v>46186</v>
      </c>
      <c r="U9" s="333"/>
      <c r="V9" s="333"/>
      <c r="W9" s="335"/>
      <c r="X9" s="324">
        <f>G9</f>
        <v>46180</v>
      </c>
      <c r="Y9" s="325"/>
      <c r="Z9" s="325"/>
      <c r="AA9" s="324">
        <f>A9</f>
        <v>46179</v>
      </c>
      <c r="AB9" s="325"/>
      <c r="AC9" s="325"/>
      <c r="AD9" s="325"/>
      <c r="AE9" s="325"/>
      <c r="AF9" s="325"/>
    </row>
    <row r="10" spans="1:44" ht="18" customHeight="1">
      <c r="C10" s="303" t="s">
        <v>267</v>
      </c>
      <c r="D10" s="96"/>
      <c r="E10" s="96"/>
      <c r="F10" s="96"/>
      <c r="G10" s="136"/>
      <c r="I10" s="15"/>
      <c r="J10" s="14"/>
      <c r="M10" s="15"/>
      <c r="S10" s="15"/>
      <c r="T10" s="137"/>
      <c r="X10" s="14"/>
      <c r="Z10" s="15"/>
      <c r="AD10" s="303" t="s">
        <v>275</v>
      </c>
      <c r="AF10" s="98"/>
    </row>
    <row r="11" spans="1:44" ht="18" customHeight="1">
      <c r="A11" s="98"/>
      <c r="C11" s="303"/>
      <c r="D11" s="97"/>
      <c r="E11" s="97"/>
      <c r="F11" s="97"/>
      <c r="G11" s="138"/>
      <c r="H11" s="139"/>
      <c r="I11" s="15"/>
      <c r="J11" s="14"/>
      <c r="M11" s="15"/>
      <c r="S11" s="15"/>
      <c r="T11" s="137"/>
      <c r="W11" s="140"/>
      <c r="X11" s="14"/>
      <c r="Y11" s="141"/>
      <c r="Z11" s="142"/>
      <c r="AA11" s="143"/>
      <c r="AB11" s="143"/>
      <c r="AC11" s="139"/>
      <c r="AD11" s="303"/>
      <c r="AF11" s="98"/>
    </row>
    <row r="12" spans="1:44" ht="18" customHeight="1">
      <c r="C12" s="185"/>
      <c r="D12" s="81"/>
      <c r="E12" s="81"/>
      <c r="F12" s="81"/>
      <c r="G12" s="14"/>
      <c r="H12" s="144"/>
      <c r="I12" s="145"/>
      <c r="J12" s="14"/>
      <c r="M12" s="15"/>
      <c r="S12" s="15"/>
      <c r="T12" s="137"/>
      <c r="W12" s="16"/>
      <c r="X12" s="14"/>
      <c r="Y12" s="146"/>
      <c r="Z12" s="147"/>
      <c r="AA12" s="148"/>
      <c r="AB12" s="148"/>
      <c r="AD12" s="323"/>
    </row>
    <row r="13" spans="1:44" ht="18" customHeight="1" thickBot="1">
      <c r="A13" s="123"/>
      <c r="C13" s="303" t="s">
        <v>125</v>
      </c>
      <c r="D13" s="211"/>
      <c r="E13" s="212"/>
      <c r="F13" s="204"/>
      <c r="G13" s="14"/>
      <c r="H13" s="144"/>
      <c r="I13" s="145"/>
      <c r="J13" s="14"/>
      <c r="M13" s="15"/>
      <c r="S13" s="15"/>
      <c r="T13" s="137"/>
      <c r="X13" s="14"/>
      <c r="Y13" s="146"/>
      <c r="Z13" s="147"/>
      <c r="AA13" s="148"/>
      <c r="AB13" s="148"/>
      <c r="AD13" s="323"/>
      <c r="AF13" s="123"/>
    </row>
    <row r="14" spans="1:44" ht="18" customHeight="1" thickTop="1">
      <c r="A14" s="311" t="s">
        <v>83</v>
      </c>
      <c r="C14" s="303"/>
      <c r="D14" s="213"/>
      <c r="E14" s="214"/>
      <c r="F14" s="205"/>
      <c r="G14" s="14"/>
      <c r="H14" s="4"/>
      <c r="I14" s="149"/>
      <c r="J14" s="14"/>
      <c r="M14" s="15"/>
      <c r="S14" s="15"/>
      <c r="X14" s="14"/>
      <c r="Y14" s="8"/>
      <c r="Z14" s="15"/>
      <c r="AC14" s="4"/>
      <c r="AD14" s="304" t="s">
        <v>190</v>
      </c>
      <c r="AF14" s="311" t="s">
        <v>124</v>
      </c>
    </row>
    <row r="15" spans="1:44" ht="18" customHeight="1">
      <c r="A15" s="312"/>
      <c r="C15" s="303" t="s">
        <v>144</v>
      </c>
      <c r="D15" s="215"/>
      <c r="E15" s="216"/>
      <c r="F15" s="206"/>
      <c r="G15" s="208"/>
      <c r="H15" s="4"/>
      <c r="I15" s="151"/>
      <c r="J15" s="17"/>
      <c r="M15" s="15"/>
      <c r="S15" s="15"/>
      <c r="X15" s="14"/>
      <c r="Y15" s="8"/>
      <c r="Z15" s="15"/>
      <c r="AB15" s="141"/>
      <c r="AC15" s="139"/>
      <c r="AD15" s="305"/>
      <c r="AF15" s="312"/>
    </row>
    <row r="16" spans="1:44" ht="18" customHeight="1">
      <c r="A16" s="312"/>
      <c r="C16" s="303"/>
      <c r="D16" s="217"/>
      <c r="E16" s="216"/>
      <c r="F16" s="205"/>
      <c r="G16" s="153"/>
      <c r="H16" s="4"/>
      <c r="I16" s="15"/>
      <c r="J16" s="152"/>
      <c r="M16" s="15"/>
      <c r="S16" s="15"/>
      <c r="W16" s="141"/>
      <c r="X16" s="138"/>
      <c r="Y16" s="8"/>
      <c r="Z16" s="154"/>
      <c r="AA16" s="139"/>
      <c r="AB16" s="8"/>
      <c r="AD16" s="304" t="s">
        <v>191</v>
      </c>
      <c r="AF16" s="312"/>
    </row>
    <row r="17" spans="1:32" ht="18" customHeight="1">
      <c r="A17" s="312"/>
      <c r="C17" s="303" t="s">
        <v>145</v>
      </c>
      <c r="D17" s="218"/>
      <c r="E17" s="213"/>
      <c r="F17" s="205"/>
      <c r="G17" s="153"/>
      <c r="H17" s="4"/>
      <c r="I17" s="15"/>
      <c r="J17" s="153"/>
      <c r="M17" s="15"/>
      <c r="S17" s="15"/>
      <c r="W17" s="8"/>
      <c r="X17" s="14"/>
      <c r="Y17" s="8"/>
      <c r="Z17" s="149"/>
      <c r="AB17" s="9"/>
      <c r="AC17" s="157"/>
      <c r="AD17" s="305"/>
      <c r="AF17" s="312"/>
    </row>
    <row r="18" spans="1:32" ht="18" customHeight="1">
      <c r="A18" s="312"/>
      <c r="C18" s="303"/>
      <c r="D18" s="211"/>
      <c r="E18" s="212"/>
      <c r="F18" s="204"/>
      <c r="G18" s="153"/>
      <c r="H18" s="4"/>
      <c r="I18" s="15"/>
      <c r="J18" s="153"/>
      <c r="M18" s="15"/>
      <c r="S18" s="15"/>
      <c r="W18" s="158"/>
      <c r="X18" s="14"/>
      <c r="Y18" s="8"/>
      <c r="Z18" s="149"/>
      <c r="AC18" s="159"/>
      <c r="AD18" s="304" t="s">
        <v>137</v>
      </c>
      <c r="AF18" s="312"/>
    </row>
    <row r="19" spans="1:32" ht="18" customHeight="1">
      <c r="A19" s="312"/>
      <c r="C19" s="303" t="s">
        <v>146</v>
      </c>
      <c r="D19" s="211"/>
      <c r="E19" s="212"/>
      <c r="F19" s="204"/>
      <c r="G19" s="153"/>
      <c r="H19" s="3"/>
      <c r="I19" s="15"/>
      <c r="J19" s="153"/>
      <c r="M19" s="15"/>
      <c r="S19" s="15"/>
      <c r="W19" s="8"/>
      <c r="X19" s="14"/>
      <c r="Y19" s="9"/>
      <c r="Z19" s="149"/>
      <c r="AD19" s="305"/>
      <c r="AF19" s="312"/>
    </row>
    <row r="20" spans="1:32" ht="18" customHeight="1">
      <c r="A20" s="312"/>
      <c r="C20" s="303"/>
      <c r="D20" s="217"/>
      <c r="E20" s="219"/>
      <c r="F20" s="205"/>
      <c r="G20" s="160"/>
      <c r="I20" s="15"/>
      <c r="J20" s="153"/>
      <c r="M20" s="15"/>
      <c r="S20" s="15"/>
      <c r="W20" s="8"/>
      <c r="X20" s="14"/>
      <c r="Z20" s="149"/>
      <c r="AD20" s="304" t="s">
        <v>136</v>
      </c>
      <c r="AF20" s="312"/>
    </row>
    <row r="21" spans="1:32" ht="18" customHeight="1">
      <c r="A21" s="312"/>
      <c r="C21" s="303" t="s">
        <v>147</v>
      </c>
      <c r="D21" s="218"/>
      <c r="E21" s="214"/>
      <c r="F21" s="205"/>
      <c r="G21" s="153"/>
      <c r="I21" s="15"/>
      <c r="J21" s="153"/>
      <c r="M21" s="15"/>
      <c r="S21" s="15"/>
      <c r="W21" s="8"/>
      <c r="X21" s="14"/>
      <c r="Z21" s="149"/>
      <c r="AC21" s="157"/>
      <c r="AD21" s="305"/>
      <c r="AF21" s="312"/>
    </row>
    <row r="22" spans="1:32" ht="18" customHeight="1">
      <c r="A22" s="312"/>
      <c r="C22" s="303"/>
      <c r="D22" s="215"/>
      <c r="E22" s="216"/>
      <c r="F22" s="207"/>
      <c r="G22" s="177"/>
      <c r="I22" s="15"/>
      <c r="J22" s="153"/>
      <c r="M22" s="15"/>
      <c r="S22" s="15"/>
      <c r="W22" s="8"/>
      <c r="X22" s="14"/>
      <c r="Z22" s="149"/>
      <c r="AB22" s="141"/>
      <c r="AC22" s="159"/>
      <c r="AD22" s="304" t="s">
        <v>135</v>
      </c>
      <c r="AF22" s="312"/>
    </row>
    <row r="23" spans="1:32" ht="18" customHeight="1">
      <c r="A23" s="312"/>
      <c r="C23" s="303" t="s">
        <v>148</v>
      </c>
      <c r="D23" s="215"/>
      <c r="E23" s="216"/>
      <c r="F23" s="205"/>
      <c r="G23" s="136"/>
      <c r="I23" s="15"/>
      <c r="J23" s="153"/>
      <c r="M23" s="15"/>
      <c r="S23" s="15"/>
      <c r="W23" s="8"/>
      <c r="X23" s="14"/>
      <c r="Z23" s="151"/>
      <c r="AB23" s="8"/>
      <c r="AD23" s="305"/>
      <c r="AF23" s="312"/>
    </row>
    <row r="24" spans="1:32" ht="18" customHeight="1">
      <c r="A24" s="312"/>
      <c r="C24" s="303"/>
      <c r="D24" s="217"/>
      <c r="E24" s="220"/>
      <c r="F24" s="205"/>
      <c r="G24" s="14"/>
      <c r="I24" s="15"/>
      <c r="J24" s="153"/>
      <c r="M24" s="15"/>
      <c r="S24" s="15"/>
      <c r="W24" s="8"/>
      <c r="X24" s="14"/>
      <c r="Z24" s="15"/>
      <c r="AA24" s="143"/>
      <c r="AB24" s="8"/>
      <c r="AD24" s="304" t="s">
        <v>134</v>
      </c>
      <c r="AF24" s="312"/>
    </row>
    <row r="25" spans="1:32" ht="18" customHeight="1" thickBot="1">
      <c r="A25" s="312"/>
      <c r="C25" s="303" t="s">
        <v>307</v>
      </c>
      <c r="D25" s="218"/>
      <c r="E25" s="219"/>
      <c r="F25" s="205"/>
      <c r="G25" s="14"/>
      <c r="I25" s="15"/>
      <c r="J25" s="153"/>
      <c r="M25" s="15"/>
      <c r="S25" s="15"/>
      <c r="W25" s="8"/>
      <c r="X25" s="14"/>
      <c r="Z25" s="15"/>
      <c r="AB25" s="143"/>
      <c r="AC25" s="143"/>
      <c r="AD25" s="305"/>
      <c r="AF25" s="312"/>
    </row>
    <row r="26" spans="1:32" ht="18" customHeight="1" thickTop="1">
      <c r="A26" s="124"/>
      <c r="C26" s="303"/>
      <c r="D26" s="215"/>
      <c r="E26" s="219"/>
      <c r="F26" s="205"/>
      <c r="G26" s="14"/>
      <c r="I26" s="15"/>
      <c r="J26" s="153"/>
      <c r="M26" s="15"/>
      <c r="S26" s="15"/>
      <c r="W26" s="8"/>
      <c r="X26" s="14"/>
      <c r="Z26" s="15"/>
      <c r="AD26" s="299"/>
      <c r="AF26" s="124"/>
    </row>
    <row r="27" spans="1:32" ht="18" customHeight="1">
      <c r="A27" s="98"/>
      <c r="C27" s="178"/>
      <c r="D27" s="96"/>
      <c r="E27" s="96"/>
      <c r="F27" s="96"/>
      <c r="G27" s="14"/>
      <c r="I27" s="15"/>
      <c r="J27" s="153"/>
      <c r="M27" s="15"/>
      <c r="S27" s="15"/>
      <c r="W27" s="8"/>
      <c r="X27" s="14"/>
      <c r="Y27" s="28"/>
      <c r="Z27" s="15"/>
      <c r="AD27" s="300"/>
      <c r="AF27" s="98"/>
    </row>
    <row r="28" spans="1:32" ht="18" customHeight="1">
      <c r="C28" s="320"/>
      <c r="D28" s="81"/>
      <c r="E28" s="81"/>
      <c r="F28" s="81"/>
      <c r="G28" s="14"/>
      <c r="H28" s="301" t="s">
        <v>82</v>
      </c>
      <c r="I28" s="302"/>
      <c r="J28" s="162"/>
      <c r="M28" s="15"/>
      <c r="S28" s="15"/>
      <c r="W28" s="163"/>
      <c r="X28" s="306" t="s">
        <v>119</v>
      </c>
      <c r="Y28" s="301"/>
      <c r="Z28" s="147"/>
      <c r="AA28" s="148"/>
      <c r="AB28" s="148"/>
      <c r="AD28" s="300"/>
    </row>
    <row r="29" spans="1:32" ht="18" customHeight="1" thickBot="1">
      <c r="A29" s="123"/>
      <c r="C29" s="323"/>
      <c r="D29" s="81"/>
      <c r="E29" s="81"/>
      <c r="F29" s="81"/>
      <c r="G29" s="14"/>
      <c r="H29" s="301"/>
      <c r="I29" s="302"/>
      <c r="J29" s="162"/>
      <c r="K29" s="141"/>
      <c r="L29" s="139"/>
      <c r="M29" s="15"/>
      <c r="S29" s="15"/>
      <c r="U29" s="141"/>
      <c r="V29" s="139"/>
      <c r="W29" s="163"/>
      <c r="X29" s="306"/>
      <c r="Y29" s="301"/>
      <c r="Z29" s="147"/>
      <c r="AA29" s="148"/>
      <c r="AB29" s="148"/>
      <c r="AD29" s="320"/>
      <c r="AF29" s="125"/>
    </row>
    <row r="30" spans="1:32" ht="18" customHeight="1" thickTop="1">
      <c r="A30" s="311" t="s">
        <v>142</v>
      </c>
      <c r="C30" s="303" t="s">
        <v>120</v>
      </c>
      <c r="D30" s="99"/>
      <c r="E30" s="99"/>
      <c r="F30" s="96"/>
      <c r="G30" s="136"/>
      <c r="I30" s="15"/>
      <c r="J30" s="153"/>
      <c r="K30" s="8"/>
      <c r="L30" s="4"/>
      <c r="M30" s="15"/>
      <c r="S30" s="15"/>
      <c r="U30" s="8"/>
      <c r="V30" s="4"/>
      <c r="W30" s="8"/>
      <c r="X30" s="14"/>
      <c r="Z30" s="15"/>
      <c r="AC30" s="4"/>
      <c r="AD30" s="304" t="s">
        <v>192</v>
      </c>
      <c r="AF30" s="311" t="s">
        <v>123</v>
      </c>
    </row>
    <row r="31" spans="1:32" ht="18" customHeight="1">
      <c r="A31" s="312"/>
      <c r="C31" s="303"/>
      <c r="D31" s="96"/>
      <c r="E31" s="150"/>
      <c r="F31" s="96"/>
      <c r="G31" s="136"/>
      <c r="I31" s="15"/>
      <c r="J31" s="153"/>
      <c r="K31" s="8"/>
      <c r="L31" s="4"/>
      <c r="M31" s="15"/>
      <c r="S31" s="15"/>
      <c r="T31" s="5"/>
      <c r="U31" s="8"/>
      <c r="V31" s="4"/>
      <c r="W31" s="8"/>
      <c r="X31" s="14"/>
      <c r="Z31" s="15"/>
      <c r="AB31" s="141"/>
      <c r="AC31" s="139"/>
      <c r="AD31" s="305"/>
      <c r="AF31" s="312"/>
    </row>
    <row r="32" spans="1:32" ht="18" customHeight="1">
      <c r="A32" s="312"/>
      <c r="C32" s="303" t="s">
        <v>149</v>
      </c>
      <c r="D32" s="96"/>
      <c r="E32" s="150"/>
      <c r="F32" s="97"/>
      <c r="G32" s="152"/>
      <c r="I32" s="15"/>
      <c r="J32" s="153"/>
      <c r="K32" s="8"/>
      <c r="L32" s="4"/>
      <c r="M32" s="15"/>
      <c r="S32" s="15"/>
      <c r="T32" s="5"/>
      <c r="U32" s="8"/>
      <c r="V32" s="4"/>
      <c r="W32" s="8"/>
      <c r="X32" s="14"/>
      <c r="Z32" s="154"/>
      <c r="AA32" s="139"/>
      <c r="AB32" s="8"/>
      <c r="AD32" s="303" t="s">
        <v>193</v>
      </c>
      <c r="AF32" s="312"/>
    </row>
    <row r="33" spans="1:32" ht="18" customHeight="1">
      <c r="A33" s="312"/>
      <c r="C33" s="303"/>
      <c r="D33" s="155"/>
      <c r="E33" s="156"/>
      <c r="F33" s="96"/>
      <c r="G33" s="153"/>
      <c r="I33" s="15"/>
      <c r="J33" s="153"/>
      <c r="K33" s="8"/>
      <c r="L33" s="4"/>
      <c r="M33" s="15"/>
      <c r="S33" s="15"/>
      <c r="T33" s="5"/>
      <c r="U33" s="8"/>
      <c r="V33" s="4"/>
      <c r="W33" s="8"/>
      <c r="X33" s="14"/>
      <c r="Z33" s="149"/>
      <c r="AB33" s="9"/>
      <c r="AC33" s="157"/>
      <c r="AD33" s="303"/>
      <c r="AF33" s="312"/>
    </row>
    <row r="34" spans="1:32" ht="18" customHeight="1">
      <c r="A34" s="312"/>
      <c r="C34" s="303" t="s">
        <v>150</v>
      </c>
      <c r="D34" s="156"/>
      <c r="E34" s="96"/>
      <c r="F34" s="96"/>
      <c r="G34" s="153"/>
      <c r="I34" s="15"/>
      <c r="J34" s="153"/>
      <c r="K34" s="8"/>
      <c r="L34" s="4"/>
      <c r="M34" s="15"/>
      <c r="S34" s="15"/>
      <c r="T34" s="5"/>
      <c r="U34" s="8"/>
      <c r="V34" s="4"/>
      <c r="W34" s="8"/>
      <c r="X34" s="14"/>
      <c r="Z34" s="149"/>
      <c r="AC34" s="159"/>
      <c r="AD34" s="304" t="s">
        <v>133</v>
      </c>
      <c r="AF34" s="312"/>
    </row>
    <row r="35" spans="1:32" ht="18" customHeight="1">
      <c r="A35" s="312"/>
      <c r="C35" s="303"/>
      <c r="D35" s="96"/>
      <c r="E35" s="96"/>
      <c r="F35" s="96"/>
      <c r="G35" s="153"/>
      <c r="I35" s="15"/>
      <c r="J35" s="153"/>
      <c r="K35" s="8"/>
      <c r="L35" s="4"/>
      <c r="M35" s="15"/>
      <c r="S35" s="15"/>
      <c r="T35" s="5"/>
      <c r="U35" s="8"/>
      <c r="V35" s="4"/>
      <c r="W35" s="8"/>
      <c r="X35" s="14"/>
      <c r="Z35" s="149"/>
      <c r="AD35" s="305"/>
      <c r="AF35" s="312"/>
    </row>
    <row r="36" spans="1:32" ht="18" customHeight="1">
      <c r="A36" s="312"/>
      <c r="C36" s="303" t="s">
        <v>151</v>
      </c>
      <c r="D36" s="81"/>
      <c r="E36" s="81"/>
      <c r="F36" s="81"/>
      <c r="G36" s="153"/>
      <c r="H36" s="157"/>
      <c r="I36" s="15"/>
      <c r="J36" s="153"/>
      <c r="K36" s="165"/>
      <c r="L36" s="4"/>
      <c r="M36" s="15"/>
      <c r="S36" s="15"/>
      <c r="T36" s="5"/>
      <c r="U36" s="8"/>
      <c r="V36" s="4"/>
      <c r="W36" s="8"/>
      <c r="X36" s="166"/>
      <c r="Y36" s="167"/>
      <c r="Z36" s="149"/>
      <c r="AD36" s="303" t="s">
        <v>132</v>
      </c>
      <c r="AF36" s="312"/>
    </row>
    <row r="37" spans="1:32" ht="18" customHeight="1">
      <c r="A37" s="312"/>
      <c r="C37" s="303"/>
      <c r="D37" s="168"/>
      <c r="E37" s="81"/>
      <c r="F37" s="81"/>
      <c r="G37" s="153"/>
      <c r="H37" s="4"/>
      <c r="I37" s="15"/>
      <c r="J37" s="153"/>
      <c r="K37" s="169"/>
      <c r="L37" s="4"/>
      <c r="M37" s="15"/>
      <c r="S37" s="15"/>
      <c r="T37" s="5"/>
      <c r="U37" s="8"/>
      <c r="W37" s="8"/>
      <c r="X37" s="166"/>
      <c r="Y37" s="170"/>
      <c r="Z37" s="149"/>
      <c r="AC37" s="157"/>
      <c r="AD37" s="303"/>
      <c r="AF37" s="312"/>
    </row>
    <row r="38" spans="1:32" ht="18" customHeight="1">
      <c r="A38" s="312"/>
      <c r="C38" s="303" t="s">
        <v>152</v>
      </c>
      <c r="D38" s="156"/>
      <c r="E38" s="155"/>
      <c r="F38" s="96"/>
      <c r="G38" s="160"/>
      <c r="H38" s="4"/>
      <c r="I38" s="15"/>
      <c r="J38" s="153"/>
      <c r="L38" s="4"/>
      <c r="M38" s="15"/>
      <c r="S38" s="15"/>
      <c r="T38" s="5"/>
      <c r="U38" s="8"/>
      <c r="W38" s="8"/>
      <c r="X38" s="14"/>
      <c r="Y38" s="8"/>
      <c r="Z38" s="149"/>
      <c r="AB38" s="141"/>
      <c r="AC38" s="159"/>
      <c r="AD38" s="304" t="s">
        <v>131</v>
      </c>
      <c r="AF38" s="312"/>
    </row>
    <row r="39" spans="1:32" ht="18" customHeight="1">
      <c r="A39" s="312"/>
      <c r="C39" s="303"/>
      <c r="D39" s="96"/>
      <c r="E39" s="150"/>
      <c r="F39" s="99"/>
      <c r="G39" s="161"/>
      <c r="H39" s="4"/>
      <c r="I39" s="15"/>
      <c r="J39" s="153"/>
      <c r="L39" s="4"/>
      <c r="M39" s="15"/>
      <c r="S39" s="15"/>
      <c r="T39" s="5"/>
      <c r="U39" s="8"/>
      <c r="W39" s="8"/>
      <c r="X39" s="14"/>
      <c r="Y39" s="8"/>
      <c r="Z39" s="151"/>
      <c r="AB39" s="8"/>
      <c r="AD39" s="305"/>
      <c r="AF39" s="312"/>
    </row>
    <row r="40" spans="1:32" ht="18" customHeight="1">
      <c r="A40" s="312"/>
      <c r="C40" s="303" t="s">
        <v>153</v>
      </c>
      <c r="D40" s="81"/>
      <c r="E40" s="171"/>
      <c r="F40" s="81"/>
      <c r="G40" s="14"/>
      <c r="H40" s="144"/>
      <c r="I40" s="145"/>
      <c r="J40" s="153"/>
      <c r="L40" s="4"/>
      <c r="M40" s="15"/>
      <c r="S40" s="15"/>
      <c r="T40" s="5"/>
      <c r="U40" s="8"/>
      <c r="W40" s="8"/>
      <c r="X40" s="14"/>
      <c r="Y40" s="146"/>
      <c r="Z40" s="15"/>
      <c r="AA40" s="143"/>
      <c r="AB40" s="8"/>
      <c r="AD40" s="303" t="s">
        <v>130</v>
      </c>
      <c r="AF40" s="312"/>
    </row>
    <row r="41" spans="1:32" ht="18" customHeight="1" thickBot="1">
      <c r="A41" s="312"/>
      <c r="C41" s="303"/>
      <c r="D41" s="172"/>
      <c r="E41" s="172"/>
      <c r="F41" s="81"/>
      <c r="G41" s="14"/>
      <c r="H41" s="144"/>
      <c r="I41" s="145"/>
      <c r="J41" s="153"/>
      <c r="L41" s="4"/>
      <c r="M41" s="15"/>
      <c r="S41" s="15"/>
      <c r="T41" s="173"/>
      <c r="U41" s="8"/>
      <c r="W41" s="158"/>
      <c r="X41" s="14"/>
      <c r="Y41" s="146"/>
      <c r="Z41" s="15"/>
      <c r="AB41" s="143"/>
      <c r="AC41" s="143"/>
      <c r="AD41" s="303"/>
      <c r="AF41" s="312"/>
    </row>
    <row r="42" spans="1:32" ht="18" customHeight="1" thickTop="1">
      <c r="A42" s="128"/>
      <c r="B42" s="108"/>
      <c r="C42" s="321"/>
      <c r="D42" s="175"/>
      <c r="E42" s="175"/>
      <c r="F42" s="175"/>
      <c r="G42" s="176"/>
      <c r="H42" s="4"/>
      <c r="I42" s="151"/>
      <c r="J42" s="177"/>
      <c r="L42" s="4"/>
      <c r="M42" s="15"/>
      <c r="S42" s="15"/>
      <c r="T42" s="173"/>
      <c r="U42" s="8"/>
      <c r="W42" s="9"/>
      <c r="X42" s="177"/>
      <c r="Y42" s="8"/>
      <c r="Z42" s="15"/>
      <c r="AD42" s="178"/>
      <c r="AF42" s="124"/>
    </row>
    <row r="43" spans="1:32" ht="18" customHeight="1">
      <c r="A43" s="129"/>
      <c r="B43" s="108"/>
      <c r="C43" s="322"/>
      <c r="D43" s="175"/>
      <c r="E43" s="175"/>
      <c r="F43" s="175"/>
      <c r="G43" s="179"/>
      <c r="H43" s="4"/>
      <c r="I43" s="15"/>
      <c r="L43" s="4"/>
      <c r="M43" s="15"/>
      <c r="S43" s="15"/>
      <c r="T43" s="173"/>
      <c r="U43" s="8"/>
      <c r="X43" s="153"/>
      <c r="Y43" s="8"/>
      <c r="Z43" s="15"/>
      <c r="AF43" s="98"/>
    </row>
    <row r="44" spans="1:32" ht="18" customHeight="1">
      <c r="C44" s="303" t="s">
        <v>163</v>
      </c>
      <c r="D44" s="180"/>
      <c r="E44" s="180"/>
      <c r="F44" s="175"/>
      <c r="G44" s="179"/>
      <c r="H44" s="4"/>
      <c r="I44" s="15"/>
      <c r="L44" s="4"/>
      <c r="M44" s="15"/>
      <c r="S44" s="15"/>
      <c r="T44" s="173"/>
      <c r="U44" s="8"/>
      <c r="X44" s="153"/>
      <c r="Y44" s="8"/>
      <c r="Z44" s="181"/>
      <c r="AA44" s="2"/>
      <c r="AB44" s="2"/>
      <c r="AC44" s="3"/>
      <c r="AD44" s="303" t="s">
        <v>210</v>
      </c>
    </row>
    <row r="45" spans="1:32" ht="18" customHeight="1">
      <c r="A45" s="98"/>
      <c r="C45" s="303"/>
      <c r="D45" s="182"/>
      <c r="E45" s="182"/>
      <c r="F45" s="174"/>
      <c r="G45" s="183"/>
      <c r="H45" s="4"/>
      <c r="I45" s="15"/>
      <c r="L45" s="4"/>
      <c r="M45" s="15"/>
      <c r="S45" s="15"/>
      <c r="T45" s="173"/>
      <c r="U45" s="8"/>
      <c r="X45" s="153"/>
      <c r="Y45" s="8"/>
      <c r="Z45" s="149"/>
      <c r="AA45" s="14"/>
      <c r="AD45" s="303"/>
      <c r="AF45" s="98"/>
    </row>
    <row r="46" spans="1:32" ht="18" customHeight="1">
      <c r="D46" s="175"/>
      <c r="E46" s="175"/>
      <c r="F46" s="175"/>
      <c r="G46" s="184"/>
      <c r="H46" s="4"/>
      <c r="I46" s="15"/>
      <c r="L46" s="4"/>
      <c r="M46" s="15"/>
      <c r="S46" s="15"/>
      <c r="T46" s="173"/>
      <c r="U46" s="8"/>
      <c r="X46" s="153"/>
      <c r="Y46" s="8"/>
      <c r="Z46" s="149"/>
      <c r="AA46" s="14"/>
      <c r="AD46" s="300"/>
    </row>
    <row r="47" spans="1:32" ht="18" customHeight="1" thickBot="1">
      <c r="A47" s="98"/>
      <c r="D47" s="175"/>
      <c r="E47" s="175"/>
      <c r="F47" s="175"/>
      <c r="G47" s="184"/>
      <c r="H47" s="143"/>
      <c r="I47" s="15"/>
      <c r="L47" s="4"/>
      <c r="M47" s="15"/>
      <c r="S47" s="15"/>
      <c r="T47" s="173"/>
      <c r="U47" s="8"/>
      <c r="X47" s="14"/>
      <c r="Y47" s="139"/>
      <c r="Z47" s="149"/>
      <c r="AA47" s="14"/>
      <c r="AD47" s="300"/>
      <c r="AF47" s="98"/>
    </row>
    <row r="48" spans="1:32" ht="18" customHeight="1" thickTop="1">
      <c r="A48" s="311" t="s">
        <v>143</v>
      </c>
      <c r="C48" s="304" t="s">
        <v>277</v>
      </c>
      <c r="D48" s="99"/>
      <c r="E48" s="99"/>
      <c r="F48" s="96"/>
      <c r="G48" s="184"/>
      <c r="I48" s="15"/>
      <c r="L48" s="4"/>
      <c r="M48" s="15"/>
      <c r="S48" s="15"/>
      <c r="T48" s="173"/>
      <c r="U48" s="8"/>
      <c r="X48" s="14"/>
      <c r="Y48" s="4"/>
      <c r="Z48" s="149"/>
      <c r="AC48" s="4"/>
      <c r="AD48" s="304" t="s">
        <v>301</v>
      </c>
      <c r="AF48" s="311" t="s">
        <v>122</v>
      </c>
    </row>
    <row r="49" spans="1:32" ht="18" customHeight="1">
      <c r="A49" s="312"/>
      <c r="C49" s="305"/>
      <c r="D49" s="96"/>
      <c r="E49" s="150"/>
      <c r="F49" s="96"/>
      <c r="G49" s="184"/>
      <c r="I49" s="15"/>
      <c r="L49" s="4"/>
      <c r="M49" s="15"/>
      <c r="S49" s="15"/>
      <c r="T49" s="173"/>
      <c r="U49" s="8"/>
      <c r="X49" s="14"/>
      <c r="Y49" s="4"/>
      <c r="Z49" s="151"/>
      <c r="AA49" s="2"/>
      <c r="AB49" s="141"/>
      <c r="AC49" s="139"/>
      <c r="AD49" s="305"/>
      <c r="AF49" s="312"/>
    </row>
    <row r="50" spans="1:32" ht="18" customHeight="1">
      <c r="A50" s="312"/>
      <c r="C50" s="304" t="s">
        <v>278</v>
      </c>
      <c r="D50" s="96"/>
      <c r="E50" s="150"/>
      <c r="F50" s="97"/>
      <c r="G50" s="186"/>
      <c r="I50" s="15"/>
      <c r="L50" s="4"/>
      <c r="M50" s="15"/>
      <c r="S50" s="15"/>
      <c r="T50" s="173"/>
      <c r="U50" s="8"/>
      <c r="W50" s="16"/>
      <c r="X50" s="14"/>
      <c r="Z50" s="15"/>
      <c r="AB50" s="8"/>
      <c r="AD50" s="304" t="s">
        <v>302</v>
      </c>
      <c r="AF50" s="312"/>
    </row>
    <row r="51" spans="1:32" ht="18" customHeight="1">
      <c r="A51" s="312"/>
      <c r="C51" s="305"/>
      <c r="D51" s="155"/>
      <c r="E51" s="156"/>
      <c r="F51" s="96"/>
      <c r="G51" s="179"/>
      <c r="I51" s="15"/>
      <c r="L51" s="4"/>
      <c r="M51" s="15"/>
      <c r="S51" s="15"/>
      <c r="T51" s="173"/>
      <c r="U51" s="8"/>
      <c r="W51" s="16"/>
      <c r="X51" s="14"/>
      <c r="Z51" s="15"/>
      <c r="AB51" s="9"/>
      <c r="AC51" s="157"/>
      <c r="AD51" s="305"/>
      <c r="AF51" s="312"/>
    </row>
    <row r="52" spans="1:32" ht="18" customHeight="1">
      <c r="A52" s="312"/>
      <c r="C52" s="304" t="s">
        <v>279</v>
      </c>
      <c r="D52" s="156"/>
      <c r="E52" s="96"/>
      <c r="F52" s="96"/>
      <c r="G52" s="176"/>
      <c r="I52" s="15"/>
      <c r="L52" s="4"/>
      <c r="M52" s="15"/>
      <c r="S52" s="15"/>
      <c r="T52" s="173"/>
      <c r="U52" s="8"/>
      <c r="W52" s="16"/>
      <c r="X52" s="14"/>
      <c r="Z52" s="15"/>
      <c r="AC52" s="159"/>
      <c r="AD52" s="304" t="s">
        <v>303</v>
      </c>
      <c r="AF52" s="312"/>
    </row>
    <row r="53" spans="1:32" ht="18" customHeight="1">
      <c r="A53" s="312"/>
      <c r="C53" s="305"/>
      <c r="D53" s="96"/>
      <c r="E53" s="96"/>
      <c r="F53" s="96"/>
      <c r="G53" s="179"/>
      <c r="I53" s="15"/>
      <c r="L53" s="4"/>
      <c r="M53" s="15"/>
      <c r="S53" s="15"/>
      <c r="T53" s="173"/>
      <c r="U53" s="8"/>
      <c r="X53" s="14"/>
      <c r="Z53" s="15"/>
      <c r="AD53" s="305"/>
      <c r="AF53" s="312"/>
    </row>
    <row r="54" spans="1:32" ht="18" customHeight="1">
      <c r="A54" s="312"/>
      <c r="C54" s="304" t="s">
        <v>280</v>
      </c>
      <c r="D54" s="81"/>
      <c r="E54" s="81"/>
      <c r="F54" s="81"/>
      <c r="G54" s="176"/>
      <c r="I54" s="15"/>
      <c r="M54" s="154"/>
      <c r="N54" s="139"/>
      <c r="S54" s="154"/>
      <c r="T54" s="188"/>
      <c r="U54" s="8"/>
      <c r="X54" s="14"/>
      <c r="Z54" s="15"/>
      <c r="AA54" s="79"/>
      <c r="AD54" s="304" t="s">
        <v>304</v>
      </c>
      <c r="AF54" s="312"/>
    </row>
    <row r="55" spans="1:32" ht="18" customHeight="1">
      <c r="A55" s="312"/>
      <c r="C55" s="305"/>
      <c r="D55" s="168"/>
      <c r="E55" s="81"/>
      <c r="F55" s="81"/>
      <c r="G55" s="179"/>
      <c r="I55" s="15"/>
      <c r="L55" s="4"/>
      <c r="M55" s="15"/>
      <c r="N55" s="4"/>
      <c r="S55" s="149"/>
      <c r="T55" s="137"/>
      <c r="U55" s="8"/>
      <c r="W55" s="140"/>
      <c r="X55" s="14"/>
      <c r="Z55" s="15"/>
      <c r="AA55" s="79"/>
      <c r="AC55" s="157"/>
      <c r="AD55" s="305"/>
      <c r="AF55" s="312"/>
    </row>
    <row r="56" spans="1:32" ht="18" customHeight="1">
      <c r="A56" s="312"/>
      <c r="C56" s="304" t="s">
        <v>281</v>
      </c>
      <c r="D56" s="156"/>
      <c r="E56" s="155"/>
      <c r="F56" s="96"/>
      <c r="G56" s="179"/>
      <c r="H56" s="148"/>
      <c r="I56" s="189"/>
      <c r="L56" s="4"/>
      <c r="M56" s="15"/>
      <c r="N56" s="4"/>
      <c r="S56" s="149"/>
      <c r="T56" s="137"/>
      <c r="U56" s="8"/>
      <c r="W56" s="16"/>
      <c r="X56" s="14"/>
      <c r="Y56" s="148"/>
      <c r="Z56" s="147"/>
      <c r="AB56" s="141"/>
      <c r="AC56" s="159"/>
      <c r="AD56" s="304" t="s">
        <v>305</v>
      </c>
      <c r="AF56" s="312"/>
    </row>
    <row r="57" spans="1:32" ht="18" customHeight="1">
      <c r="A57" s="312"/>
      <c r="C57" s="305"/>
      <c r="D57" s="96"/>
      <c r="E57" s="150"/>
      <c r="F57" s="99"/>
      <c r="G57" s="190"/>
      <c r="H57" s="148"/>
      <c r="I57" s="189"/>
      <c r="L57" s="4"/>
      <c r="M57" s="15"/>
      <c r="N57" s="4"/>
      <c r="S57" s="149"/>
      <c r="T57" s="137"/>
      <c r="U57" s="8"/>
      <c r="W57" s="15"/>
      <c r="X57" s="14"/>
      <c r="Y57" s="148"/>
      <c r="Z57" s="147"/>
      <c r="AB57" s="8"/>
      <c r="AD57" s="305"/>
      <c r="AF57" s="312"/>
    </row>
    <row r="58" spans="1:32" ht="18" customHeight="1">
      <c r="A58" s="312"/>
      <c r="C58" s="304" t="s">
        <v>282</v>
      </c>
      <c r="D58" s="81"/>
      <c r="E58" s="171"/>
      <c r="F58" s="81"/>
      <c r="G58" s="184"/>
      <c r="I58" s="15"/>
      <c r="L58" s="4"/>
      <c r="M58" s="15"/>
      <c r="N58" s="4"/>
      <c r="S58" s="149"/>
      <c r="U58" s="8"/>
      <c r="W58" s="15"/>
      <c r="X58" s="14"/>
      <c r="Y58" s="4"/>
      <c r="Z58" s="154"/>
      <c r="AA58" s="192"/>
      <c r="AB58" s="8"/>
      <c r="AD58" s="304" t="s">
        <v>306</v>
      </c>
      <c r="AF58" s="312"/>
    </row>
    <row r="59" spans="1:32" ht="18" customHeight="1" thickBot="1">
      <c r="A59" s="315"/>
      <c r="C59" s="305"/>
      <c r="D59" s="172"/>
      <c r="E59" s="172"/>
      <c r="F59" s="81"/>
      <c r="G59" s="193"/>
      <c r="I59" s="15"/>
      <c r="L59" s="4"/>
      <c r="M59" s="15"/>
      <c r="N59" s="4"/>
      <c r="S59" s="149"/>
      <c r="U59" s="8"/>
      <c r="W59" s="15"/>
      <c r="X59" s="14"/>
      <c r="Y59" s="4"/>
      <c r="Z59" s="149"/>
      <c r="AA59" s="148"/>
      <c r="AB59" s="143"/>
      <c r="AC59" s="143"/>
      <c r="AD59" s="305"/>
      <c r="AF59" s="315"/>
    </row>
    <row r="60" spans="1:32" ht="18" customHeight="1" thickTop="1">
      <c r="A60" s="98"/>
      <c r="C60" s="194"/>
      <c r="D60" s="180"/>
      <c r="E60" s="180"/>
      <c r="F60" s="195"/>
      <c r="G60" s="184"/>
      <c r="H60" s="2"/>
      <c r="I60" s="15"/>
      <c r="L60" s="4"/>
      <c r="M60" s="15"/>
      <c r="N60" s="4"/>
      <c r="S60" s="149"/>
      <c r="U60" s="8"/>
      <c r="W60" s="15"/>
      <c r="X60" s="14"/>
      <c r="Y60" s="3"/>
      <c r="Z60" s="149"/>
      <c r="AA60" s="14"/>
      <c r="AF60" s="98"/>
    </row>
    <row r="61" spans="1:32" ht="18" customHeight="1">
      <c r="A61" s="98"/>
      <c r="C61" s="194"/>
      <c r="D61" s="180"/>
      <c r="E61" s="180"/>
      <c r="F61" s="175"/>
      <c r="G61" s="184"/>
      <c r="H61" s="4"/>
      <c r="I61" s="15"/>
      <c r="L61" s="4"/>
      <c r="M61" s="15"/>
      <c r="N61" s="4"/>
      <c r="S61" s="149"/>
      <c r="U61" s="8"/>
      <c r="W61" s="15"/>
      <c r="X61" s="14"/>
      <c r="Y61" s="8"/>
      <c r="Z61" s="149"/>
      <c r="AA61" s="14"/>
      <c r="AF61" s="98"/>
    </row>
    <row r="62" spans="1:32" ht="18" customHeight="1">
      <c r="A62" s="98"/>
      <c r="C62" s="303" t="s">
        <v>268</v>
      </c>
      <c r="D62" s="175"/>
      <c r="E62" s="175"/>
      <c r="F62" s="180"/>
      <c r="G62" s="184"/>
      <c r="H62" s="4"/>
      <c r="I62" s="15"/>
      <c r="L62" s="4"/>
      <c r="M62" s="15"/>
      <c r="N62" s="4"/>
      <c r="S62" s="149"/>
      <c r="U62" s="8"/>
      <c r="W62" s="88"/>
      <c r="X62" s="14"/>
      <c r="Y62" s="8"/>
      <c r="Z62" s="151"/>
      <c r="AA62" s="17"/>
      <c r="AB62" s="2"/>
      <c r="AC62" s="2"/>
      <c r="AD62" s="303" t="s">
        <v>209</v>
      </c>
      <c r="AF62" s="98"/>
    </row>
    <row r="63" spans="1:32" ht="18" customHeight="1">
      <c r="A63" s="98"/>
      <c r="C63" s="303"/>
      <c r="D63" s="196"/>
      <c r="E63" s="174"/>
      <c r="F63" s="182"/>
      <c r="G63" s="186"/>
      <c r="H63" s="4"/>
      <c r="I63" s="15"/>
      <c r="L63" s="4"/>
      <c r="M63" s="15"/>
      <c r="N63" s="4"/>
      <c r="S63" s="149"/>
      <c r="U63" s="8"/>
      <c r="W63" s="15"/>
      <c r="X63" s="14"/>
      <c r="Y63" s="8"/>
      <c r="AA63" s="14"/>
      <c r="AD63" s="303"/>
      <c r="AF63" s="98"/>
    </row>
    <row r="64" spans="1:32" ht="18" customHeight="1">
      <c r="A64" s="108"/>
      <c r="B64" s="108"/>
      <c r="D64" s="180"/>
      <c r="E64" s="180"/>
      <c r="F64" s="175"/>
      <c r="G64" s="176"/>
      <c r="H64" s="4"/>
      <c r="I64" s="15"/>
      <c r="L64" s="4"/>
      <c r="M64" s="15"/>
      <c r="N64" s="4"/>
      <c r="S64" s="149"/>
      <c r="U64" s="8"/>
      <c r="W64" s="15"/>
      <c r="X64" s="14"/>
      <c r="Y64" s="8"/>
      <c r="AA64" s="14"/>
      <c r="AB64" s="148"/>
      <c r="AD64" s="194"/>
    </row>
    <row r="65" spans="1:32" ht="18" customHeight="1" thickBot="1">
      <c r="A65" s="130"/>
      <c r="B65" s="108"/>
      <c r="C65" s="197"/>
      <c r="D65" s="180"/>
      <c r="E65" s="180"/>
      <c r="F65" s="175"/>
      <c r="G65" s="179"/>
      <c r="H65" s="4"/>
      <c r="I65" s="154"/>
      <c r="J65" s="152"/>
      <c r="L65" s="4"/>
      <c r="M65" s="15"/>
      <c r="N65" s="4"/>
      <c r="S65" s="149"/>
      <c r="U65" s="8"/>
      <c r="W65" s="154"/>
      <c r="X65" s="138"/>
      <c r="Y65" s="8"/>
      <c r="AA65" s="14"/>
      <c r="AB65" s="148"/>
      <c r="AD65" s="191"/>
      <c r="AF65" s="123"/>
    </row>
    <row r="66" spans="1:32" ht="18" customHeight="1" thickTop="1">
      <c r="A66" s="311" t="s">
        <v>52</v>
      </c>
      <c r="C66" s="303" t="s">
        <v>283</v>
      </c>
      <c r="D66" s="99"/>
      <c r="E66" s="99"/>
      <c r="F66" s="96"/>
      <c r="G66" s="14"/>
      <c r="H66" s="4"/>
      <c r="I66" s="15"/>
      <c r="J66" s="153"/>
      <c r="L66" s="4"/>
      <c r="M66" s="15"/>
      <c r="N66" s="4"/>
      <c r="S66" s="149"/>
      <c r="U66" s="8"/>
      <c r="W66" s="149"/>
      <c r="X66" s="14"/>
      <c r="Y66" s="8"/>
      <c r="AA66" s="14"/>
      <c r="AC66" s="4"/>
      <c r="AD66" s="304" t="s">
        <v>194</v>
      </c>
      <c r="AF66" s="311" t="s">
        <v>121</v>
      </c>
    </row>
    <row r="67" spans="1:32" ht="18" customHeight="1">
      <c r="A67" s="312"/>
      <c r="C67" s="303"/>
      <c r="D67" s="96"/>
      <c r="E67" s="150"/>
      <c r="F67" s="99"/>
      <c r="G67" s="136"/>
      <c r="H67" s="4"/>
      <c r="I67" s="15"/>
      <c r="J67" s="153"/>
      <c r="L67" s="4"/>
      <c r="M67" s="15"/>
      <c r="N67" s="4"/>
      <c r="S67" s="149"/>
      <c r="U67" s="8"/>
      <c r="W67" s="149"/>
      <c r="X67" s="14"/>
      <c r="Y67" s="8"/>
      <c r="AA67" s="14"/>
      <c r="AB67" s="141"/>
      <c r="AC67" s="139"/>
      <c r="AD67" s="305"/>
      <c r="AF67" s="312"/>
    </row>
    <row r="68" spans="1:32" ht="18" customHeight="1">
      <c r="A68" s="312"/>
      <c r="C68" s="303" t="s">
        <v>284</v>
      </c>
      <c r="D68" s="96"/>
      <c r="E68" s="150"/>
      <c r="F68" s="96"/>
      <c r="G68" s="152"/>
      <c r="H68" s="4"/>
      <c r="I68" s="15"/>
      <c r="J68" s="153"/>
      <c r="L68" s="4"/>
      <c r="M68" s="15"/>
      <c r="N68" s="4"/>
      <c r="S68" s="149"/>
      <c r="U68" s="8"/>
      <c r="W68" s="149"/>
      <c r="X68" s="14"/>
      <c r="Y68" s="8"/>
      <c r="Z68" s="141"/>
      <c r="AA68" s="138"/>
      <c r="AB68" s="8"/>
      <c r="AD68" s="304" t="s">
        <v>195</v>
      </c>
      <c r="AF68" s="312"/>
    </row>
    <row r="69" spans="1:32" ht="18" customHeight="1">
      <c r="A69" s="312"/>
      <c r="C69" s="303"/>
      <c r="D69" s="155"/>
      <c r="E69" s="156"/>
      <c r="F69" s="96"/>
      <c r="G69" s="153"/>
      <c r="H69" s="4"/>
      <c r="I69" s="15"/>
      <c r="J69" s="153"/>
      <c r="L69" s="4"/>
      <c r="M69" s="15"/>
      <c r="N69" s="4"/>
      <c r="P69" s="327"/>
      <c r="Q69" s="327"/>
      <c r="S69" s="149"/>
      <c r="U69" s="8"/>
      <c r="W69" s="149"/>
      <c r="X69" s="14"/>
      <c r="Y69" s="8"/>
      <c r="Z69" s="8"/>
      <c r="AA69" s="14"/>
      <c r="AB69" s="9"/>
      <c r="AC69" s="157"/>
      <c r="AD69" s="305"/>
      <c r="AF69" s="312"/>
    </row>
    <row r="70" spans="1:32" ht="18" customHeight="1">
      <c r="A70" s="312"/>
      <c r="C70" s="303" t="s">
        <v>285</v>
      </c>
      <c r="D70" s="156"/>
      <c r="E70" s="96"/>
      <c r="F70" s="96"/>
      <c r="G70" s="153"/>
      <c r="H70" s="4"/>
      <c r="I70" s="15"/>
      <c r="J70" s="153"/>
      <c r="L70" s="4"/>
      <c r="M70" s="15"/>
      <c r="N70" s="4"/>
      <c r="P70" s="327"/>
      <c r="Q70" s="327"/>
      <c r="S70" s="149"/>
      <c r="U70" s="8"/>
      <c r="W70" s="149"/>
      <c r="X70" s="14"/>
      <c r="Y70" s="8"/>
      <c r="Z70" s="8"/>
      <c r="AA70" s="14"/>
      <c r="AC70" s="159"/>
      <c r="AD70" s="304" t="s">
        <v>129</v>
      </c>
      <c r="AF70" s="312"/>
    </row>
    <row r="71" spans="1:32" ht="18" customHeight="1">
      <c r="A71" s="312"/>
      <c r="C71" s="303"/>
      <c r="D71" s="96"/>
      <c r="E71" s="96"/>
      <c r="F71" s="96"/>
      <c r="G71" s="153"/>
      <c r="H71" s="3"/>
      <c r="I71" s="15"/>
      <c r="J71" s="153"/>
      <c r="L71" s="4"/>
      <c r="M71" s="15"/>
      <c r="N71" s="4"/>
      <c r="P71" s="327"/>
      <c r="Q71" s="327"/>
      <c r="S71" s="149"/>
      <c r="U71" s="8"/>
      <c r="W71" s="149"/>
      <c r="X71" s="14"/>
      <c r="Y71" s="9"/>
      <c r="Z71" s="8"/>
      <c r="AA71" s="14"/>
      <c r="AD71" s="305"/>
      <c r="AF71" s="312"/>
    </row>
    <row r="72" spans="1:32" ht="18" customHeight="1">
      <c r="A72" s="312"/>
      <c r="C72" s="303" t="s">
        <v>286</v>
      </c>
      <c r="D72" s="81"/>
      <c r="E72" s="81"/>
      <c r="F72" s="81"/>
      <c r="G72" s="153"/>
      <c r="I72" s="198"/>
      <c r="J72" s="162"/>
      <c r="L72" s="4"/>
      <c r="M72" s="15"/>
      <c r="N72" s="4"/>
      <c r="P72" s="327"/>
      <c r="Q72" s="327"/>
      <c r="S72" s="149"/>
      <c r="U72" s="8"/>
      <c r="W72" s="199"/>
      <c r="X72" s="166"/>
      <c r="Y72" s="28"/>
      <c r="Z72" s="170"/>
      <c r="AA72" s="166"/>
      <c r="AD72" s="304" t="s">
        <v>128</v>
      </c>
      <c r="AF72" s="312"/>
    </row>
    <row r="73" spans="1:32" ht="18" customHeight="1">
      <c r="A73" s="312"/>
      <c r="C73" s="303"/>
      <c r="D73" s="168"/>
      <c r="E73" s="81"/>
      <c r="F73" s="81"/>
      <c r="G73" s="153"/>
      <c r="H73" s="28"/>
      <c r="I73" s="198"/>
      <c r="J73" s="162"/>
      <c r="K73" s="8"/>
      <c r="L73" s="4"/>
      <c r="M73" s="15"/>
      <c r="N73" s="4"/>
      <c r="P73" s="327"/>
      <c r="Q73" s="327"/>
      <c r="S73" s="149"/>
      <c r="U73" s="8"/>
      <c r="W73" s="199"/>
      <c r="X73" s="166"/>
      <c r="Y73" s="28"/>
      <c r="Z73" s="170"/>
      <c r="AA73" s="166"/>
      <c r="AC73" s="157"/>
      <c r="AD73" s="305"/>
      <c r="AF73" s="312"/>
    </row>
    <row r="74" spans="1:32" ht="18" customHeight="1">
      <c r="A74" s="312"/>
      <c r="C74" s="303" t="s">
        <v>287</v>
      </c>
      <c r="D74" s="156"/>
      <c r="E74" s="155"/>
      <c r="F74" s="96"/>
      <c r="G74" s="160"/>
      <c r="I74" s="15"/>
      <c r="J74" s="153"/>
      <c r="K74" s="8"/>
      <c r="L74" s="4"/>
      <c r="M74" s="15"/>
      <c r="N74" s="4"/>
      <c r="P74" s="327"/>
      <c r="Q74" s="327"/>
      <c r="S74" s="149"/>
      <c r="U74" s="8"/>
      <c r="W74" s="149"/>
      <c r="X74" s="14"/>
      <c r="Z74" s="8"/>
      <c r="AA74" s="14"/>
      <c r="AB74" s="141"/>
      <c r="AC74" s="159"/>
      <c r="AD74" s="304" t="s">
        <v>127</v>
      </c>
      <c r="AF74" s="312"/>
    </row>
    <row r="75" spans="1:32" ht="18" customHeight="1">
      <c r="A75" s="312"/>
      <c r="C75" s="303"/>
      <c r="D75" s="96"/>
      <c r="E75" s="150"/>
      <c r="F75" s="96"/>
      <c r="G75" s="161"/>
      <c r="I75" s="15"/>
      <c r="J75" s="153"/>
      <c r="K75" s="8"/>
      <c r="L75" s="4"/>
      <c r="M75" s="15"/>
      <c r="N75" s="4"/>
      <c r="P75" s="327"/>
      <c r="Q75" s="327"/>
      <c r="S75" s="149"/>
      <c r="T75" s="5"/>
      <c r="U75" s="8"/>
      <c r="W75" s="149"/>
      <c r="X75" s="14"/>
      <c r="Z75" s="9"/>
      <c r="AA75" s="17"/>
      <c r="AB75" s="8"/>
      <c r="AD75" s="305"/>
      <c r="AF75" s="312"/>
    </row>
    <row r="76" spans="1:32" ht="18" customHeight="1">
      <c r="A76" s="312"/>
      <c r="C76" s="303" t="s">
        <v>288</v>
      </c>
      <c r="D76" s="81"/>
      <c r="E76" s="171"/>
      <c r="F76" s="97"/>
      <c r="G76" s="14"/>
      <c r="I76" s="15"/>
      <c r="J76" s="153"/>
      <c r="K76" s="8"/>
      <c r="L76" s="4"/>
      <c r="M76" s="15"/>
      <c r="N76" s="4"/>
      <c r="P76" s="327"/>
      <c r="Q76" s="327"/>
      <c r="S76" s="149"/>
      <c r="T76" s="5"/>
      <c r="U76" s="8"/>
      <c r="W76" s="149"/>
      <c r="X76" s="14"/>
      <c r="AA76" s="14"/>
      <c r="AB76" s="8"/>
      <c r="AD76" s="304" t="s">
        <v>126</v>
      </c>
      <c r="AF76" s="312"/>
    </row>
    <row r="77" spans="1:32" ht="18" customHeight="1" thickBot="1">
      <c r="A77" s="312"/>
      <c r="C77" s="303"/>
      <c r="D77" s="172"/>
      <c r="E77" s="172"/>
      <c r="F77" s="96"/>
      <c r="G77" s="14"/>
      <c r="I77" s="15"/>
      <c r="J77" s="153"/>
      <c r="K77" s="8"/>
      <c r="L77" s="4"/>
      <c r="M77" s="15"/>
      <c r="N77" s="4"/>
      <c r="P77" s="327"/>
      <c r="Q77" s="327"/>
      <c r="S77" s="149"/>
      <c r="T77" s="5"/>
      <c r="U77" s="8"/>
      <c r="W77" s="149"/>
      <c r="X77" s="14"/>
      <c r="AA77" s="14"/>
      <c r="AB77" s="143"/>
      <c r="AC77" s="143"/>
      <c r="AD77" s="305"/>
      <c r="AF77" s="312"/>
    </row>
    <row r="78" spans="1:32" ht="18" customHeight="1" thickTop="1">
      <c r="A78" s="124"/>
      <c r="C78" s="299"/>
      <c r="D78" s="96"/>
      <c r="E78" s="96"/>
      <c r="F78" s="96"/>
      <c r="G78" s="14"/>
      <c r="H78" s="301" t="s">
        <v>64</v>
      </c>
      <c r="I78" s="302"/>
      <c r="J78" s="153"/>
      <c r="K78" s="9"/>
      <c r="L78" s="3"/>
      <c r="M78" s="15"/>
      <c r="N78" s="4"/>
      <c r="P78" s="327"/>
      <c r="Q78" s="327"/>
      <c r="S78" s="149"/>
      <c r="T78" s="5"/>
      <c r="U78" s="9"/>
      <c r="W78" s="149"/>
      <c r="X78" s="306" t="s">
        <v>118</v>
      </c>
      <c r="Y78" s="301"/>
      <c r="AA78" s="14"/>
      <c r="AD78" s="299"/>
      <c r="AF78" s="124"/>
    </row>
    <row r="79" spans="1:32" ht="18" customHeight="1">
      <c r="A79" s="98"/>
      <c r="C79" s="300"/>
      <c r="D79" s="96"/>
      <c r="E79" s="96"/>
      <c r="F79" s="96"/>
      <c r="G79" s="14"/>
      <c r="H79" s="301"/>
      <c r="I79" s="302"/>
      <c r="J79" s="153"/>
      <c r="M79" s="15"/>
      <c r="N79" s="4"/>
      <c r="P79" s="327"/>
      <c r="Q79" s="327"/>
      <c r="S79" s="149"/>
      <c r="T79" s="5"/>
      <c r="U79" s="143"/>
      <c r="V79" s="139"/>
      <c r="W79" s="149"/>
      <c r="X79" s="306"/>
      <c r="Y79" s="301"/>
      <c r="AA79" s="14"/>
      <c r="AD79" s="300"/>
      <c r="AF79" s="98"/>
    </row>
    <row r="80" spans="1:32" ht="18" customHeight="1">
      <c r="C80" s="191"/>
      <c r="D80" s="81"/>
      <c r="E80" s="81"/>
      <c r="F80" s="81"/>
      <c r="G80" s="14"/>
      <c r="I80" s="15"/>
      <c r="J80" s="153"/>
      <c r="K80" s="169"/>
      <c r="M80" s="15"/>
      <c r="N80" s="4"/>
      <c r="P80" s="327"/>
      <c r="Q80" s="327"/>
      <c r="S80" s="149"/>
      <c r="T80" s="5"/>
      <c r="V80" s="4"/>
      <c r="W80" s="149"/>
      <c r="X80" s="166"/>
      <c r="Y80" s="28"/>
      <c r="Z80" s="79"/>
      <c r="AA80" s="164"/>
      <c r="AB80" s="148"/>
      <c r="AD80" s="194"/>
    </row>
    <row r="81" spans="1:32" ht="18" customHeight="1" thickBot="1">
      <c r="A81" s="123"/>
      <c r="C81" s="303" t="s">
        <v>308</v>
      </c>
      <c r="D81" s="211"/>
      <c r="E81" s="212"/>
      <c r="F81" s="204"/>
      <c r="G81" s="14"/>
      <c r="I81" s="15"/>
      <c r="J81" s="153"/>
      <c r="K81" s="169"/>
      <c r="M81" s="15"/>
      <c r="N81" s="4"/>
      <c r="P81" s="327"/>
      <c r="Q81" s="327"/>
      <c r="S81" s="149"/>
      <c r="T81" s="5"/>
      <c r="W81" s="149"/>
      <c r="X81" s="166"/>
      <c r="Y81" s="28"/>
      <c r="Z81" s="79"/>
      <c r="AA81" s="221"/>
      <c r="AB81" s="222"/>
      <c r="AC81" s="223"/>
      <c r="AD81" s="303" t="s">
        <v>314</v>
      </c>
      <c r="AF81" s="123"/>
    </row>
    <row r="82" spans="1:32" ht="18" customHeight="1" thickTop="1">
      <c r="A82" s="311" t="s">
        <v>53</v>
      </c>
      <c r="C82" s="303"/>
      <c r="D82" s="213"/>
      <c r="E82" s="214"/>
      <c r="F82" s="205"/>
      <c r="G82" s="14"/>
      <c r="I82" s="15"/>
      <c r="J82" s="153"/>
      <c r="M82" s="15"/>
      <c r="N82" s="4"/>
      <c r="P82" s="327"/>
      <c r="Q82" s="327"/>
      <c r="S82" s="149"/>
      <c r="T82" s="5"/>
      <c r="W82" s="149"/>
      <c r="X82" s="14"/>
      <c r="AA82" s="224"/>
      <c r="AB82" s="225"/>
      <c r="AC82" s="226"/>
      <c r="AD82" s="303"/>
      <c r="AF82" s="311" t="s">
        <v>63</v>
      </c>
    </row>
    <row r="83" spans="1:32" ht="18" customHeight="1">
      <c r="A83" s="312"/>
      <c r="C83" s="303" t="s">
        <v>10</v>
      </c>
      <c r="D83" s="215"/>
      <c r="E83" s="216"/>
      <c r="F83" s="206"/>
      <c r="G83" s="208"/>
      <c r="I83" s="15"/>
      <c r="J83" s="153"/>
      <c r="M83" s="15"/>
      <c r="N83" s="4"/>
      <c r="P83" s="327"/>
      <c r="Q83" s="327"/>
      <c r="S83" s="149"/>
      <c r="T83" s="5"/>
      <c r="W83" s="149"/>
      <c r="X83" s="14"/>
      <c r="Z83" s="15"/>
      <c r="AA83" s="224"/>
      <c r="AB83" s="227"/>
      <c r="AC83" s="228"/>
      <c r="AD83" s="303" t="s">
        <v>196</v>
      </c>
      <c r="AF83" s="312"/>
    </row>
    <row r="84" spans="1:32" ht="18" customHeight="1" thickBot="1">
      <c r="A84" s="312"/>
      <c r="C84" s="303"/>
      <c r="D84" s="217"/>
      <c r="E84" s="216"/>
      <c r="F84" s="205"/>
      <c r="G84" s="153"/>
      <c r="H84" s="148"/>
      <c r="I84" s="189"/>
      <c r="J84" s="153"/>
      <c r="M84" s="15"/>
      <c r="N84" s="4"/>
      <c r="P84" s="327"/>
      <c r="Q84" s="327"/>
      <c r="S84" s="149"/>
      <c r="T84" s="5"/>
      <c r="W84" s="149"/>
      <c r="X84" s="14"/>
      <c r="Y84" s="148"/>
      <c r="Z84" s="147"/>
      <c r="AA84" s="229"/>
      <c r="AB84" s="230"/>
      <c r="AC84" s="223"/>
      <c r="AD84" s="303"/>
      <c r="AF84" s="312"/>
    </row>
    <row r="85" spans="1:32" ht="18" customHeight="1" thickTop="1">
      <c r="A85" s="312"/>
      <c r="C85" s="303" t="s">
        <v>8</v>
      </c>
      <c r="D85" s="218"/>
      <c r="E85" s="213"/>
      <c r="F85" s="205"/>
      <c r="G85" s="153"/>
      <c r="H85" s="148"/>
      <c r="I85" s="189"/>
      <c r="J85" s="153"/>
      <c r="L85" s="329" t="s">
        <v>261</v>
      </c>
      <c r="M85" s="15"/>
      <c r="N85" s="4"/>
      <c r="P85" s="327"/>
      <c r="Q85" s="327"/>
      <c r="S85" s="149"/>
      <c r="T85" s="5"/>
      <c r="U85" s="329" t="s">
        <v>262</v>
      </c>
      <c r="W85" s="202"/>
      <c r="X85" s="14"/>
      <c r="Y85" s="148"/>
      <c r="Z85" s="209"/>
      <c r="AA85" s="231"/>
      <c r="AB85" s="230"/>
      <c r="AC85" s="223"/>
      <c r="AD85" s="303" t="s">
        <v>197</v>
      </c>
      <c r="AF85" s="312"/>
    </row>
    <row r="86" spans="1:32" ht="18" customHeight="1">
      <c r="A86" s="312"/>
      <c r="C86" s="303"/>
      <c r="D86" s="211"/>
      <c r="E86" s="212"/>
      <c r="F86" s="204"/>
      <c r="G86" s="153"/>
      <c r="I86" s="15"/>
      <c r="J86" s="153"/>
      <c r="L86" s="330"/>
      <c r="M86" s="15"/>
      <c r="N86" s="4"/>
      <c r="P86" s="327"/>
      <c r="Q86" s="327"/>
      <c r="S86" s="149"/>
      <c r="T86" s="5"/>
      <c r="U86" s="330"/>
      <c r="W86" s="149"/>
      <c r="X86" s="14"/>
      <c r="Z86" s="149"/>
      <c r="AA86" s="224"/>
      <c r="AB86" s="232"/>
      <c r="AC86" s="226"/>
      <c r="AD86" s="303"/>
      <c r="AF86" s="312"/>
    </row>
    <row r="87" spans="1:32" ht="18" customHeight="1">
      <c r="A87" s="312"/>
      <c r="C87" s="303" t="s">
        <v>9</v>
      </c>
      <c r="D87" s="211"/>
      <c r="E87" s="212"/>
      <c r="F87" s="204"/>
      <c r="G87" s="153"/>
      <c r="I87" s="15"/>
      <c r="J87" s="153"/>
      <c r="L87" s="330"/>
      <c r="M87" s="15"/>
      <c r="N87" s="4"/>
      <c r="P87" s="327"/>
      <c r="Q87" s="327"/>
      <c r="S87" s="149"/>
      <c r="T87" s="5"/>
      <c r="U87" s="330"/>
      <c r="W87" s="149"/>
      <c r="X87" s="14"/>
      <c r="Z87" s="149"/>
      <c r="AA87" s="224"/>
      <c r="AB87" s="225"/>
      <c r="AC87" s="228"/>
      <c r="AD87" s="303" t="s">
        <v>43</v>
      </c>
      <c r="AF87" s="312"/>
    </row>
    <row r="88" spans="1:32" ht="18" customHeight="1">
      <c r="A88" s="312"/>
      <c r="C88" s="303"/>
      <c r="D88" s="217"/>
      <c r="E88" s="219"/>
      <c r="F88" s="205"/>
      <c r="G88" s="160"/>
      <c r="H88" s="139"/>
      <c r="I88" s="15"/>
      <c r="J88" s="153"/>
      <c r="L88" s="330"/>
      <c r="M88" s="15"/>
      <c r="N88" s="4"/>
      <c r="P88" s="327"/>
      <c r="Q88" s="327"/>
      <c r="S88" s="149"/>
      <c r="T88" s="5"/>
      <c r="U88" s="330"/>
      <c r="W88" s="149"/>
      <c r="X88" s="14"/>
      <c r="Y88" s="141"/>
      <c r="Z88" s="149"/>
      <c r="AA88" s="224"/>
      <c r="AB88" s="225"/>
      <c r="AC88" s="223"/>
      <c r="AD88" s="303"/>
      <c r="AF88" s="312"/>
    </row>
    <row r="89" spans="1:32" ht="18" customHeight="1">
      <c r="A89" s="312"/>
      <c r="C89" s="303" t="s">
        <v>44</v>
      </c>
      <c r="D89" s="218"/>
      <c r="E89" s="214"/>
      <c r="F89" s="205"/>
      <c r="G89" s="153"/>
      <c r="H89" s="4"/>
      <c r="I89" s="15"/>
      <c r="J89" s="153"/>
      <c r="L89" s="330"/>
      <c r="M89" s="15"/>
      <c r="N89" s="4"/>
      <c r="P89" s="327"/>
      <c r="Q89" s="327"/>
      <c r="S89" s="149"/>
      <c r="T89" s="5"/>
      <c r="U89" s="330"/>
      <c r="W89" s="149"/>
      <c r="X89" s="14"/>
      <c r="Y89" s="8"/>
      <c r="Z89" s="149"/>
      <c r="AA89" s="224"/>
      <c r="AB89" s="225"/>
      <c r="AC89" s="223"/>
      <c r="AD89" s="303" t="s">
        <v>42</v>
      </c>
      <c r="AF89" s="312"/>
    </row>
    <row r="90" spans="1:32" ht="18" customHeight="1">
      <c r="A90" s="312"/>
      <c r="C90" s="303"/>
      <c r="D90" s="215"/>
      <c r="E90" s="216"/>
      <c r="F90" s="207"/>
      <c r="G90" s="177"/>
      <c r="H90" s="4"/>
      <c r="I90" s="15"/>
      <c r="J90" s="153"/>
      <c r="L90" s="330"/>
      <c r="M90" s="15"/>
      <c r="N90" s="4"/>
      <c r="P90" s="327"/>
      <c r="Q90" s="327"/>
      <c r="S90" s="149"/>
      <c r="T90" s="5"/>
      <c r="U90" s="330"/>
      <c r="W90" s="149"/>
      <c r="X90" s="14"/>
      <c r="Y90" s="8"/>
      <c r="Z90" s="149"/>
      <c r="AA90" s="224"/>
      <c r="AB90" s="225"/>
      <c r="AC90" s="226"/>
      <c r="AD90" s="303"/>
      <c r="AF90" s="312"/>
    </row>
    <row r="91" spans="1:32" ht="18" customHeight="1">
      <c r="A91" s="312"/>
      <c r="C91" s="303" t="s">
        <v>14</v>
      </c>
      <c r="D91" s="215"/>
      <c r="E91" s="216"/>
      <c r="F91" s="205"/>
      <c r="G91" s="136"/>
      <c r="H91" s="4"/>
      <c r="I91" s="15"/>
      <c r="J91" s="177"/>
      <c r="L91" s="330"/>
      <c r="M91" s="15"/>
      <c r="N91" s="4"/>
      <c r="P91" s="327"/>
      <c r="Q91" s="327"/>
      <c r="S91" s="149"/>
      <c r="T91" s="5"/>
      <c r="U91" s="330"/>
      <c r="W91" s="151"/>
      <c r="X91" s="17"/>
      <c r="Y91" s="8"/>
      <c r="Z91" s="149"/>
      <c r="AA91" s="224"/>
      <c r="AB91" s="227"/>
      <c r="AC91" s="228"/>
      <c r="AD91" s="303" t="s">
        <v>41</v>
      </c>
      <c r="AF91" s="312"/>
    </row>
    <row r="92" spans="1:32" ht="18" customHeight="1">
      <c r="A92" s="312"/>
      <c r="C92" s="303"/>
      <c r="D92" s="217"/>
      <c r="E92" s="220"/>
      <c r="F92" s="205"/>
      <c r="G92" s="14"/>
      <c r="H92" s="4"/>
      <c r="I92" s="154"/>
      <c r="L92" s="330"/>
      <c r="M92" s="15"/>
      <c r="N92" s="4"/>
      <c r="P92" s="327"/>
      <c r="Q92" s="327"/>
      <c r="S92" s="149"/>
      <c r="T92" s="5"/>
      <c r="U92" s="330"/>
      <c r="W92" s="15"/>
      <c r="X92" s="14"/>
      <c r="Y92" s="8"/>
      <c r="Z92" s="151"/>
      <c r="AA92" s="233"/>
      <c r="AB92" s="230"/>
      <c r="AC92" s="223"/>
      <c r="AD92" s="303"/>
      <c r="AF92" s="312"/>
    </row>
    <row r="93" spans="1:32" ht="18" customHeight="1" thickBot="1">
      <c r="A93" s="312"/>
      <c r="C93" s="303" t="s">
        <v>309</v>
      </c>
      <c r="D93" s="218"/>
      <c r="E93" s="219"/>
      <c r="F93" s="205"/>
      <c r="G93" s="14"/>
      <c r="H93" s="4"/>
      <c r="I93" s="15"/>
      <c r="L93" s="330"/>
      <c r="M93" s="15"/>
      <c r="N93" s="4"/>
      <c r="P93" s="327"/>
      <c r="Q93" s="327"/>
      <c r="S93" s="149"/>
      <c r="T93" s="5"/>
      <c r="U93" s="330"/>
      <c r="W93" s="15"/>
      <c r="X93" s="14"/>
      <c r="Y93" s="8"/>
      <c r="Z93" s="15"/>
      <c r="AA93" s="224"/>
      <c r="AB93" s="232"/>
      <c r="AC93" s="223"/>
      <c r="AD93" s="303" t="s">
        <v>40</v>
      </c>
      <c r="AF93" s="312"/>
    </row>
    <row r="94" spans="1:32" ht="18" customHeight="1" thickTop="1">
      <c r="A94" s="124"/>
      <c r="C94" s="303"/>
      <c r="D94" s="215"/>
      <c r="E94" s="219"/>
      <c r="F94" s="205"/>
      <c r="G94" s="14"/>
      <c r="H94" s="4"/>
      <c r="I94" s="15"/>
      <c r="L94" s="330"/>
      <c r="M94" s="15"/>
      <c r="N94" s="4"/>
      <c r="P94" s="327"/>
      <c r="Q94" s="327"/>
      <c r="S94" s="149"/>
      <c r="T94" s="5"/>
      <c r="U94" s="330"/>
      <c r="W94" s="88"/>
      <c r="X94" s="14"/>
      <c r="Y94" s="8"/>
      <c r="Z94" s="15"/>
      <c r="AA94" s="224"/>
      <c r="AB94" s="225"/>
      <c r="AC94" s="234"/>
      <c r="AD94" s="303"/>
      <c r="AF94" s="124"/>
    </row>
    <row r="95" spans="1:32" ht="18" customHeight="1">
      <c r="A95" s="98"/>
      <c r="C95" s="178"/>
      <c r="D95" s="96"/>
      <c r="E95" s="96"/>
      <c r="F95" s="96"/>
      <c r="G95" s="14"/>
      <c r="H95" s="4"/>
      <c r="I95" s="15"/>
      <c r="L95" s="330"/>
      <c r="M95" s="15"/>
      <c r="N95" s="4"/>
      <c r="P95" s="327"/>
      <c r="Q95" s="327"/>
      <c r="S95" s="149"/>
      <c r="T95" s="5"/>
      <c r="U95" s="330"/>
      <c r="W95" s="16"/>
      <c r="X95" s="14"/>
      <c r="Y95" s="8"/>
      <c r="AA95" s="14"/>
      <c r="AD95" s="191"/>
      <c r="AF95" s="98"/>
    </row>
    <row r="96" spans="1:32" ht="18" customHeight="1">
      <c r="A96" s="98"/>
      <c r="C96" s="303" t="s">
        <v>269</v>
      </c>
      <c r="D96" s="96"/>
      <c r="E96" s="96"/>
      <c r="F96" s="99"/>
      <c r="G96" s="112"/>
      <c r="H96" s="3"/>
      <c r="I96" s="15"/>
      <c r="L96" s="330"/>
      <c r="M96" s="15"/>
      <c r="N96" s="4"/>
      <c r="S96" s="149"/>
      <c r="T96" s="5"/>
      <c r="U96" s="330"/>
      <c r="W96" s="16"/>
      <c r="X96" s="14"/>
      <c r="Y96" s="9"/>
      <c r="Z96" s="2"/>
      <c r="AA96" s="17"/>
      <c r="AB96" s="2"/>
      <c r="AC96" s="3"/>
      <c r="AD96" s="303" t="s">
        <v>274</v>
      </c>
      <c r="AF96" s="98"/>
    </row>
    <row r="97" spans="1:32" ht="18" customHeight="1">
      <c r="A97" s="98"/>
      <c r="C97" s="303"/>
      <c r="D97" s="97"/>
      <c r="E97" s="97"/>
      <c r="F97" s="96"/>
      <c r="G97" s="14"/>
      <c r="I97" s="15"/>
      <c r="L97" s="330"/>
      <c r="M97" s="15"/>
      <c r="N97" s="4"/>
      <c r="Q97" s="8"/>
      <c r="S97" s="149"/>
      <c r="T97" s="5"/>
      <c r="U97" s="330"/>
      <c r="X97" s="14"/>
      <c r="AA97" s="14"/>
      <c r="AD97" s="303"/>
      <c r="AF97" s="98"/>
    </row>
    <row r="98" spans="1:32" ht="18" customHeight="1">
      <c r="C98" s="303" t="s">
        <v>270</v>
      </c>
      <c r="D98" s="96"/>
      <c r="E98" s="96"/>
      <c r="F98" s="96"/>
      <c r="G98" s="136"/>
      <c r="I98" s="15"/>
      <c r="J98" s="14"/>
      <c r="L98" s="330"/>
      <c r="M98" s="15"/>
      <c r="N98" s="4"/>
      <c r="Q98" s="9"/>
      <c r="S98" s="149"/>
      <c r="T98" s="137"/>
      <c r="U98" s="330"/>
      <c r="X98" s="14"/>
      <c r="Z98" s="15"/>
      <c r="AD98" s="303" t="s">
        <v>273</v>
      </c>
      <c r="AF98" s="98"/>
    </row>
    <row r="99" spans="1:32" ht="18" customHeight="1">
      <c r="A99" s="98"/>
      <c r="C99" s="303"/>
      <c r="D99" s="97"/>
      <c r="E99" s="97"/>
      <c r="F99" s="97"/>
      <c r="G99" s="138"/>
      <c r="H99" s="139"/>
      <c r="I99" s="15"/>
      <c r="J99" s="14"/>
      <c r="L99" s="330"/>
      <c r="M99" s="15"/>
      <c r="N99" s="4"/>
      <c r="O99" s="141"/>
      <c r="P99" s="143"/>
      <c r="Q99" s="143"/>
      <c r="R99" s="139"/>
      <c r="S99" s="149"/>
      <c r="T99" s="137"/>
      <c r="U99" s="330"/>
      <c r="W99" s="140"/>
      <c r="X99" s="14"/>
      <c r="Y99" s="141"/>
      <c r="Z99" s="143"/>
      <c r="AA99" s="138"/>
      <c r="AB99" s="143"/>
      <c r="AC99" s="139"/>
      <c r="AD99" s="303"/>
      <c r="AF99" s="98"/>
    </row>
    <row r="100" spans="1:32" ht="18" customHeight="1" thickBot="1">
      <c r="C100" s="185"/>
      <c r="D100" s="81"/>
      <c r="E100" s="81"/>
      <c r="F100" s="81"/>
      <c r="G100" s="14"/>
      <c r="H100" s="144"/>
      <c r="I100" s="145"/>
      <c r="J100" s="14"/>
      <c r="L100" s="330"/>
      <c r="M100" s="15"/>
      <c r="N100" s="4"/>
      <c r="S100" s="149"/>
      <c r="T100" s="137"/>
      <c r="U100" s="330"/>
      <c r="W100" s="16"/>
      <c r="X100" s="14"/>
      <c r="Y100" s="146"/>
      <c r="Z100" s="148"/>
      <c r="AA100" s="164"/>
      <c r="AB100" s="148"/>
      <c r="AD100" s="194"/>
    </row>
    <row r="101" spans="1:32" ht="18" customHeight="1" thickTop="1" thickBot="1">
      <c r="A101" s="123"/>
      <c r="C101" s="303" t="s">
        <v>310</v>
      </c>
      <c r="D101" s="211"/>
      <c r="E101" s="212"/>
      <c r="F101" s="204"/>
      <c r="G101" s="14"/>
      <c r="H101" s="144"/>
      <c r="I101" s="145"/>
      <c r="J101" s="14"/>
      <c r="L101" s="330"/>
      <c r="M101" s="15"/>
      <c r="N101" s="4"/>
      <c r="P101" s="336" t="s">
        <v>260</v>
      </c>
      <c r="Q101" s="337"/>
      <c r="S101" s="149"/>
      <c r="T101" s="137"/>
      <c r="U101" s="330"/>
      <c r="X101" s="14"/>
      <c r="Y101" s="146"/>
      <c r="Z101" s="148"/>
      <c r="AA101" s="221"/>
      <c r="AB101" s="222"/>
      <c r="AC101" s="223"/>
      <c r="AD101" s="303" t="s">
        <v>315</v>
      </c>
      <c r="AF101" s="123"/>
    </row>
    <row r="102" spans="1:32" ht="18" customHeight="1" thickTop="1">
      <c r="A102" s="311" t="s">
        <v>54</v>
      </c>
      <c r="C102" s="303"/>
      <c r="D102" s="213"/>
      <c r="E102" s="214"/>
      <c r="F102" s="205"/>
      <c r="G102" s="14"/>
      <c r="H102" s="4"/>
      <c r="I102" s="149"/>
      <c r="J102" s="14"/>
      <c r="L102" s="330"/>
      <c r="M102" s="15"/>
      <c r="N102" s="4"/>
      <c r="P102" s="338"/>
      <c r="Q102" s="339"/>
      <c r="S102" s="149"/>
      <c r="U102" s="330"/>
      <c r="X102" s="14"/>
      <c r="Y102" s="8"/>
      <c r="AA102" s="224"/>
      <c r="AB102" s="225"/>
      <c r="AC102" s="226"/>
      <c r="AD102" s="303"/>
      <c r="AF102" s="311" t="s">
        <v>62</v>
      </c>
    </row>
    <row r="103" spans="1:32" ht="18" customHeight="1">
      <c r="A103" s="312"/>
      <c r="C103" s="303" t="s">
        <v>5</v>
      </c>
      <c r="D103" s="215"/>
      <c r="E103" s="216"/>
      <c r="F103" s="206"/>
      <c r="G103" s="208"/>
      <c r="H103" s="4"/>
      <c r="I103" s="151"/>
      <c r="J103" s="17"/>
      <c r="L103" s="330"/>
      <c r="M103" s="15"/>
      <c r="N103" s="4"/>
      <c r="P103" s="338"/>
      <c r="Q103" s="339"/>
      <c r="S103" s="149"/>
      <c r="U103" s="330"/>
      <c r="X103" s="14"/>
      <c r="Y103" s="8"/>
      <c r="AA103" s="224"/>
      <c r="AB103" s="227"/>
      <c r="AC103" s="228"/>
      <c r="AD103" s="303" t="s">
        <v>312</v>
      </c>
      <c r="AF103" s="312"/>
    </row>
    <row r="104" spans="1:32" ht="18" customHeight="1">
      <c r="A104" s="312"/>
      <c r="C104" s="303"/>
      <c r="D104" s="217"/>
      <c r="E104" s="216"/>
      <c r="F104" s="205"/>
      <c r="G104" s="153"/>
      <c r="H104" s="4"/>
      <c r="I104" s="15"/>
      <c r="J104" s="152"/>
      <c r="L104" s="330"/>
      <c r="M104" s="15"/>
      <c r="N104" s="4"/>
      <c r="P104" s="338"/>
      <c r="Q104" s="339"/>
      <c r="S104" s="149"/>
      <c r="U104" s="330"/>
      <c r="W104" s="141"/>
      <c r="X104" s="138"/>
      <c r="Y104" s="8"/>
      <c r="AA104" s="229"/>
      <c r="AB104" s="230"/>
      <c r="AC104" s="223"/>
      <c r="AD104" s="303"/>
      <c r="AF104" s="312"/>
    </row>
    <row r="105" spans="1:32" ht="18" customHeight="1">
      <c r="A105" s="312"/>
      <c r="C105" s="303" t="s">
        <v>6</v>
      </c>
      <c r="D105" s="218"/>
      <c r="E105" s="213"/>
      <c r="F105" s="205"/>
      <c r="G105" s="153"/>
      <c r="H105" s="4"/>
      <c r="I105" s="15"/>
      <c r="J105" s="153"/>
      <c r="L105" s="330"/>
      <c r="M105" s="15"/>
      <c r="N105" s="4"/>
      <c r="P105" s="338"/>
      <c r="Q105" s="339"/>
      <c r="S105" s="149"/>
      <c r="U105" s="330"/>
      <c r="W105" s="8"/>
      <c r="X105" s="14"/>
      <c r="Y105" s="8"/>
      <c r="Z105" s="141"/>
      <c r="AA105" s="231"/>
      <c r="AB105" s="230"/>
      <c r="AC105" s="223"/>
      <c r="AD105" s="303" t="s">
        <v>313</v>
      </c>
      <c r="AF105" s="312"/>
    </row>
    <row r="106" spans="1:32" ht="18" customHeight="1">
      <c r="A106" s="312"/>
      <c r="C106" s="303"/>
      <c r="D106" s="211"/>
      <c r="E106" s="212"/>
      <c r="F106" s="204"/>
      <c r="G106" s="153"/>
      <c r="H106" s="4"/>
      <c r="I106" s="15"/>
      <c r="J106" s="153"/>
      <c r="L106" s="330"/>
      <c r="M106" s="15"/>
      <c r="N106" s="4"/>
      <c r="P106" s="338"/>
      <c r="Q106" s="339"/>
      <c r="S106" s="149"/>
      <c r="U106" s="330"/>
      <c r="W106" s="158"/>
      <c r="X106" s="14"/>
      <c r="Y106" s="8"/>
      <c r="Z106" s="8"/>
      <c r="AA106" s="224"/>
      <c r="AB106" s="232"/>
      <c r="AC106" s="226"/>
      <c r="AD106" s="303"/>
      <c r="AF106" s="312"/>
    </row>
    <row r="107" spans="1:32" ht="18" customHeight="1">
      <c r="A107" s="312"/>
      <c r="C107" s="303" t="s">
        <v>7</v>
      </c>
      <c r="D107" s="211"/>
      <c r="E107" s="212"/>
      <c r="F107" s="204"/>
      <c r="G107" s="153"/>
      <c r="H107" s="159"/>
      <c r="I107" s="15"/>
      <c r="J107" s="153"/>
      <c r="L107" s="330"/>
      <c r="M107" s="15"/>
      <c r="N107" s="4"/>
      <c r="P107" s="338"/>
      <c r="Q107" s="339"/>
      <c r="S107" s="149"/>
      <c r="U107" s="330"/>
      <c r="W107" s="8"/>
      <c r="X107" s="14"/>
      <c r="Y107" s="9"/>
      <c r="Z107" s="8"/>
      <c r="AA107" s="224"/>
      <c r="AB107" s="225"/>
      <c r="AC107" s="228"/>
      <c r="AD107" s="303" t="s">
        <v>39</v>
      </c>
      <c r="AF107" s="312"/>
    </row>
    <row r="108" spans="1:32" ht="18" customHeight="1">
      <c r="A108" s="312"/>
      <c r="C108" s="303"/>
      <c r="D108" s="217"/>
      <c r="E108" s="219"/>
      <c r="F108" s="205"/>
      <c r="G108" s="160"/>
      <c r="I108" s="15"/>
      <c r="J108" s="153"/>
      <c r="L108" s="330"/>
      <c r="M108" s="15"/>
      <c r="N108" s="4"/>
      <c r="P108" s="338"/>
      <c r="Q108" s="339"/>
      <c r="S108" s="149"/>
      <c r="U108" s="330"/>
      <c r="W108" s="8"/>
      <c r="X108" s="14"/>
      <c r="Z108" s="8"/>
      <c r="AA108" s="224"/>
      <c r="AB108" s="225"/>
      <c r="AC108" s="223"/>
      <c r="AD108" s="303"/>
      <c r="AF108" s="312"/>
    </row>
    <row r="109" spans="1:32" ht="18" customHeight="1">
      <c r="A109" s="312"/>
      <c r="C109" s="303" t="s">
        <v>45</v>
      </c>
      <c r="D109" s="218"/>
      <c r="E109" s="214"/>
      <c r="F109" s="205"/>
      <c r="G109" s="153"/>
      <c r="I109" s="15"/>
      <c r="J109" s="153"/>
      <c r="L109" s="330"/>
      <c r="M109" s="15"/>
      <c r="N109" s="4"/>
      <c r="P109" s="338"/>
      <c r="Q109" s="339"/>
      <c r="S109" s="149"/>
      <c r="U109" s="330"/>
      <c r="W109" s="8"/>
      <c r="X109" s="14"/>
      <c r="Z109" s="8"/>
      <c r="AA109" s="224"/>
      <c r="AB109" s="225"/>
      <c r="AC109" s="223"/>
      <c r="AD109" s="303" t="s">
        <v>38</v>
      </c>
      <c r="AF109" s="312"/>
    </row>
    <row r="110" spans="1:32" ht="18" customHeight="1" thickBot="1">
      <c r="A110" s="312"/>
      <c r="C110" s="303"/>
      <c r="D110" s="215"/>
      <c r="E110" s="216"/>
      <c r="F110" s="207"/>
      <c r="G110" s="177"/>
      <c r="I110" s="15"/>
      <c r="J110" s="153"/>
      <c r="L110" s="331"/>
      <c r="M110" s="15"/>
      <c r="N110" s="4"/>
      <c r="P110" s="338"/>
      <c r="Q110" s="339"/>
      <c r="S110" s="149"/>
      <c r="U110" s="331"/>
      <c r="W110" s="8"/>
      <c r="X110" s="14"/>
      <c r="Z110" s="8"/>
      <c r="AA110" s="224"/>
      <c r="AB110" s="225"/>
      <c r="AC110" s="226"/>
      <c r="AD110" s="303"/>
      <c r="AF110" s="312"/>
    </row>
    <row r="111" spans="1:32" ht="18" customHeight="1" thickTop="1">
      <c r="A111" s="312"/>
      <c r="C111" s="303" t="s">
        <v>15</v>
      </c>
      <c r="D111" s="215"/>
      <c r="E111" s="216"/>
      <c r="F111" s="205"/>
      <c r="G111" s="136"/>
      <c r="I111" s="15"/>
      <c r="J111" s="153"/>
      <c r="M111" s="15"/>
      <c r="N111" s="4"/>
      <c r="P111" s="338"/>
      <c r="Q111" s="339"/>
      <c r="S111" s="149"/>
      <c r="W111" s="8"/>
      <c r="X111" s="14"/>
      <c r="Z111" s="8"/>
      <c r="AA111" s="224"/>
      <c r="AB111" s="227"/>
      <c r="AC111" s="228"/>
      <c r="AD111" s="303" t="s">
        <v>37</v>
      </c>
      <c r="AF111" s="312"/>
    </row>
    <row r="112" spans="1:32" ht="18" customHeight="1">
      <c r="A112" s="312"/>
      <c r="C112" s="303"/>
      <c r="D112" s="217"/>
      <c r="E112" s="220"/>
      <c r="F112" s="205"/>
      <c r="G112" s="14"/>
      <c r="I112" s="15"/>
      <c r="J112" s="153"/>
      <c r="M112" s="15"/>
      <c r="N112" s="4"/>
      <c r="P112" s="338"/>
      <c r="Q112" s="339"/>
      <c r="S112" s="149"/>
      <c r="W112" s="8"/>
      <c r="X112" s="14"/>
      <c r="Z112" s="9"/>
      <c r="AA112" s="233"/>
      <c r="AB112" s="230"/>
      <c r="AC112" s="223"/>
      <c r="AD112" s="303"/>
      <c r="AF112" s="312"/>
    </row>
    <row r="113" spans="1:32" ht="18" customHeight="1" thickBot="1">
      <c r="A113" s="312"/>
      <c r="C113" s="303" t="s">
        <v>311</v>
      </c>
      <c r="D113" s="218"/>
      <c r="E113" s="219"/>
      <c r="F113" s="205"/>
      <c r="G113" s="14"/>
      <c r="I113" s="15"/>
      <c r="J113" s="153"/>
      <c r="M113" s="15"/>
      <c r="N113" s="4"/>
      <c r="P113" s="338"/>
      <c r="Q113" s="339"/>
      <c r="S113" s="149"/>
      <c r="W113" s="8"/>
      <c r="X113" s="14"/>
      <c r="AA113" s="224"/>
      <c r="AB113" s="232"/>
      <c r="AC113" s="223"/>
      <c r="AD113" s="303" t="s">
        <v>36</v>
      </c>
      <c r="AF113" s="312"/>
    </row>
    <row r="114" spans="1:32" ht="18" customHeight="1" thickTop="1">
      <c r="A114" s="124"/>
      <c r="C114" s="303"/>
      <c r="D114" s="215"/>
      <c r="E114" s="219"/>
      <c r="F114" s="205"/>
      <c r="G114" s="14"/>
      <c r="I114" s="15"/>
      <c r="J114" s="153"/>
      <c r="M114" s="15"/>
      <c r="N114" s="4"/>
      <c r="P114" s="338"/>
      <c r="Q114" s="339"/>
      <c r="S114" s="149"/>
      <c r="W114" s="8"/>
      <c r="X114" s="14"/>
      <c r="AA114" s="224"/>
      <c r="AB114" s="225"/>
      <c r="AC114" s="234"/>
      <c r="AD114" s="303"/>
      <c r="AF114" s="124"/>
    </row>
    <row r="115" spans="1:32" ht="18" customHeight="1">
      <c r="A115" s="98"/>
      <c r="C115" s="178"/>
      <c r="D115" s="96"/>
      <c r="E115" s="96"/>
      <c r="F115" s="96"/>
      <c r="G115" s="14"/>
      <c r="I115" s="15"/>
      <c r="J115" s="153"/>
      <c r="M115" s="15"/>
      <c r="N115" s="4"/>
      <c r="P115" s="338"/>
      <c r="Q115" s="339"/>
      <c r="S115" s="149"/>
      <c r="W115" s="8"/>
      <c r="X115" s="14"/>
      <c r="Y115" s="28"/>
      <c r="AA115" s="14"/>
      <c r="AD115" s="194"/>
      <c r="AF115" s="98"/>
    </row>
    <row r="116" spans="1:32" ht="18" customHeight="1">
      <c r="C116" s="300"/>
      <c r="D116" s="81"/>
      <c r="E116" s="81"/>
      <c r="F116" s="81"/>
      <c r="G116" s="14"/>
      <c r="H116" s="301" t="s">
        <v>97</v>
      </c>
      <c r="I116" s="302"/>
      <c r="J116" s="162"/>
      <c r="M116" s="15"/>
      <c r="N116" s="4"/>
      <c r="P116" s="338"/>
      <c r="Q116" s="339"/>
      <c r="S116" s="149"/>
      <c r="W116" s="163"/>
      <c r="X116" s="306" t="s">
        <v>117</v>
      </c>
      <c r="Y116" s="301"/>
      <c r="Z116" s="28"/>
      <c r="AA116" s="166"/>
      <c r="AB116" s="148"/>
      <c r="AD116" s="300"/>
    </row>
    <row r="117" spans="1:32" ht="18" customHeight="1" thickBot="1">
      <c r="A117" s="123"/>
      <c r="C117" s="320"/>
      <c r="D117" s="81"/>
      <c r="E117" s="81"/>
      <c r="F117" s="81"/>
      <c r="G117" s="14"/>
      <c r="H117" s="301"/>
      <c r="I117" s="302"/>
      <c r="J117" s="162"/>
      <c r="K117" s="141"/>
      <c r="L117" s="139"/>
      <c r="M117" s="15"/>
      <c r="N117" s="4"/>
      <c r="P117" s="338"/>
      <c r="Q117" s="339"/>
      <c r="S117" s="149"/>
      <c r="U117" s="141"/>
      <c r="V117" s="139"/>
      <c r="W117" s="163"/>
      <c r="X117" s="306"/>
      <c r="Y117" s="301"/>
      <c r="Z117" s="28"/>
      <c r="AA117" s="166"/>
      <c r="AB117" s="148"/>
      <c r="AD117" s="320"/>
      <c r="AF117" s="123"/>
    </row>
    <row r="118" spans="1:32" ht="18" customHeight="1" thickTop="1">
      <c r="A118" s="311" t="s">
        <v>55</v>
      </c>
      <c r="C118" s="304" t="s">
        <v>154</v>
      </c>
      <c r="D118" s="99"/>
      <c r="E118" s="99"/>
      <c r="F118" s="96"/>
      <c r="G118" s="136"/>
      <c r="I118" s="15"/>
      <c r="J118" s="153"/>
      <c r="K118" s="8"/>
      <c r="L118" s="4"/>
      <c r="M118" s="15"/>
      <c r="N118" s="4"/>
      <c r="P118" s="338"/>
      <c r="Q118" s="339"/>
      <c r="S118" s="149"/>
      <c r="U118" s="8"/>
      <c r="V118" s="4"/>
      <c r="W118" s="8"/>
      <c r="X118" s="14"/>
      <c r="Z118" s="15"/>
      <c r="AC118" s="4"/>
      <c r="AD118" s="304" t="s">
        <v>198</v>
      </c>
      <c r="AF118" s="311" t="s">
        <v>157</v>
      </c>
    </row>
    <row r="119" spans="1:32" ht="18" customHeight="1">
      <c r="A119" s="312"/>
      <c r="C119" s="305"/>
      <c r="D119" s="96"/>
      <c r="E119" s="150"/>
      <c r="F119" s="96"/>
      <c r="G119" s="136"/>
      <c r="I119" s="15"/>
      <c r="J119" s="153"/>
      <c r="K119" s="8"/>
      <c r="L119" s="4"/>
      <c r="M119" s="15"/>
      <c r="N119" s="4"/>
      <c r="P119" s="338"/>
      <c r="Q119" s="339"/>
      <c r="S119" s="149"/>
      <c r="T119" s="5"/>
      <c r="U119" s="8"/>
      <c r="V119" s="4"/>
      <c r="W119" s="8"/>
      <c r="X119" s="14"/>
      <c r="Z119" s="15"/>
      <c r="AA119" s="2"/>
      <c r="AB119" s="141"/>
      <c r="AC119" s="139"/>
      <c r="AD119" s="305"/>
      <c r="AF119" s="312"/>
    </row>
    <row r="120" spans="1:32" ht="18" customHeight="1">
      <c r="A120" s="312"/>
      <c r="C120" s="304" t="s">
        <v>11</v>
      </c>
      <c r="D120" s="96"/>
      <c r="E120" s="150"/>
      <c r="F120" s="97"/>
      <c r="G120" s="152"/>
      <c r="I120" s="15"/>
      <c r="J120" s="153"/>
      <c r="K120" s="8"/>
      <c r="L120" s="4"/>
      <c r="M120" s="15"/>
      <c r="N120" s="4"/>
      <c r="P120" s="338"/>
      <c r="Q120" s="339"/>
      <c r="S120" s="149"/>
      <c r="T120" s="5"/>
      <c r="U120" s="8"/>
      <c r="V120" s="4"/>
      <c r="W120" s="8"/>
      <c r="X120" s="14"/>
      <c r="Z120" s="154"/>
      <c r="AB120" s="8"/>
      <c r="AD120" s="303" t="s">
        <v>199</v>
      </c>
      <c r="AF120" s="312"/>
    </row>
    <row r="121" spans="1:32" ht="18" customHeight="1">
      <c r="A121" s="312"/>
      <c r="C121" s="305"/>
      <c r="D121" s="155"/>
      <c r="E121" s="156"/>
      <c r="F121" s="96"/>
      <c r="G121" s="153"/>
      <c r="I121" s="15"/>
      <c r="J121" s="153"/>
      <c r="K121" s="8"/>
      <c r="L121" s="4"/>
      <c r="M121" s="15"/>
      <c r="N121" s="4"/>
      <c r="P121" s="338"/>
      <c r="Q121" s="339"/>
      <c r="S121" s="149"/>
      <c r="T121" s="5"/>
      <c r="U121" s="8"/>
      <c r="V121" s="4"/>
      <c r="W121" s="8"/>
      <c r="X121" s="14"/>
      <c r="Z121" s="149"/>
      <c r="AB121" s="9"/>
      <c r="AC121" s="157"/>
      <c r="AD121" s="303"/>
      <c r="AF121" s="312"/>
    </row>
    <row r="122" spans="1:32" ht="18" customHeight="1">
      <c r="A122" s="312"/>
      <c r="C122" s="304" t="s">
        <v>12</v>
      </c>
      <c r="D122" s="156"/>
      <c r="E122" s="96"/>
      <c r="F122" s="96"/>
      <c r="G122" s="153"/>
      <c r="I122" s="15"/>
      <c r="J122" s="153"/>
      <c r="K122" s="8"/>
      <c r="L122" s="4"/>
      <c r="M122" s="15"/>
      <c r="N122" s="4"/>
      <c r="P122" s="338"/>
      <c r="Q122" s="339"/>
      <c r="S122" s="149"/>
      <c r="T122" s="5"/>
      <c r="U122" s="8"/>
      <c r="V122" s="4"/>
      <c r="W122" s="8"/>
      <c r="X122" s="14"/>
      <c r="Z122" s="149"/>
      <c r="AC122" s="159"/>
      <c r="AD122" s="304" t="s">
        <v>35</v>
      </c>
      <c r="AF122" s="312"/>
    </row>
    <row r="123" spans="1:32" ht="18" customHeight="1">
      <c r="A123" s="312"/>
      <c r="C123" s="305"/>
      <c r="D123" s="96"/>
      <c r="E123" s="96"/>
      <c r="F123" s="96"/>
      <c r="G123" s="153"/>
      <c r="I123" s="15"/>
      <c r="J123" s="153"/>
      <c r="K123" s="8"/>
      <c r="L123" s="4"/>
      <c r="M123" s="15"/>
      <c r="N123" s="4"/>
      <c r="P123" s="338"/>
      <c r="Q123" s="339"/>
      <c r="S123" s="202"/>
      <c r="T123" s="5"/>
      <c r="U123" s="8"/>
      <c r="V123" s="4"/>
      <c r="W123" s="8"/>
      <c r="X123" s="14"/>
      <c r="Z123" s="149"/>
      <c r="AD123" s="305"/>
      <c r="AF123" s="312"/>
    </row>
    <row r="124" spans="1:32" ht="18" customHeight="1">
      <c r="A124" s="312"/>
      <c r="C124" s="304" t="s">
        <v>13</v>
      </c>
      <c r="D124" s="81"/>
      <c r="E124" s="81"/>
      <c r="F124" s="81"/>
      <c r="G124" s="153"/>
      <c r="H124" s="157"/>
      <c r="I124" s="15"/>
      <c r="J124" s="153"/>
      <c r="K124" s="165"/>
      <c r="L124" s="4"/>
      <c r="M124" s="15"/>
      <c r="N124" s="4"/>
      <c r="P124" s="338"/>
      <c r="Q124" s="339"/>
      <c r="S124" s="149"/>
      <c r="T124" s="5"/>
      <c r="U124" s="8"/>
      <c r="V124" s="4"/>
      <c r="W124" s="8"/>
      <c r="X124" s="166"/>
      <c r="Y124" s="167"/>
      <c r="Z124" s="199"/>
      <c r="AA124" s="79"/>
      <c r="AD124" s="303" t="s">
        <v>34</v>
      </c>
      <c r="AF124" s="312"/>
    </row>
    <row r="125" spans="1:32" ht="18" customHeight="1">
      <c r="A125" s="312"/>
      <c r="C125" s="305"/>
      <c r="D125" s="168"/>
      <c r="E125" s="81"/>
      <c r="F125" s="81"/>
      <c r="G125" s="153"/>
      <c r="H125" s="4"/>
      <c r="I125" s="15"/>
      <c r="J125" s="153"/>
      <c r="K125" s="169"/>
      <c r="L125" s="4"/>
      <c r="M125" s="15"/>
      <c r="N125" s="4"/>
      <c r="P125" s="338"/>
      <c r="Q125" s="339"/>
      <c r="S125" s="149"/>
      <c r="T125" s="5"/>
      <c r="U125" s="8"/>
      <c r="W125" s="8"/>
      <c r="X125" s="166"/>
      <c r="Y125" s="170"/>
      <c r="Z125" s="199"/>
      <c r="AA125" s="79"/>
      <c r="AC125" s="157"/>
      <c r="AD125" s="303"/>
      <c r="AF125" s="312"/>
    </row>
    <row r="126" spans="1:32" ht="18" customHeight="1">
      <c r="A126" s="312"/>
      <c r="C126" s="304" t="s">
        <v>46</v>
      </c>
      <c r="D126" s="156"/>
      <c r="E126" s="155"/>
      <c r="F126" s="96"/>
      <c r="G126" s="160"/>
      <c r="H126" s="4"/>
      <c r="I126" s="15"/>
      <c r="J126" s="153"/>
      <c r="L126" s="4"/>
      <c r="M126" s="15"/>
      <c r="N126" s="4"/>
      <c r="P126" s="338"/>
      <c r="Q126" s="339"/>
      <c r="S126" s="149"/>
      <c r="T126" s="5"/>
      <c r="U126" s="8"/>
      <c r="W126" s="8"/>
      <c r="X126" s="14"/>
      <c r="Y126" s="8"/>
      <c r="Z126" s="149"/>
      <c r="AB126" s="141"/>
      <c r="AC126" s="159"/>
      <c r="AD126" s="304" t="s">
        <v>33</v>
      </c>
      <c r="AF126" s="312"/>
    </row>
    <row r="127" spans="1:32" ht="18" customHeight="1" thickBot="1">
      <c r="A127" s="312"/>
      <c r="C127" s="305"/>
      <c r="D127" s="96"/>
      <c r="E127" s="150"/>
      <c r="F127" s="99"/>
      <c r="G127" s="161"/>
      <c r="H127" s="4"/>
      <c r="I127" s="15"/>
      <c r="J127" s="153"/>
      <c r="L127" s="4"/>
      <c r="M127" s="15"/>
      <c r="N127" s="153"/>
      <c r="P127" s="340"/>
      <c r="Q127" s="341"/>
      <c r="S127" s="202"/>
      <c r="T127" s="5"/>
      <c r="U127" s="8"/>
      <c r="W127" s="8"/>
      <c r="X127" s="14"/>
      <c r="Y127" s="8"/>
      <c r="Z127" s="151"/>
      <c r="AB127" s="8"/>
      <c r="AD127" s="305"/>
      <c r="AF127" s="312"/>
    </row>
    <row r="128" spans="1:32" ht="18" customHeight="1" thickTop="1">
      <c r="A128" s="312"/>
      <c r="C128" s="304" t="s">
        <v>16</v>
      </c>
      <c r="D128" s="81"/>
      <c r="E128" s="171"/>
      <c r="F128" s="81"/>
      <c r="G128" s="14"/>
      <c r="H128" s="144"/>
      <c r="I128" s="145"/>
      <c r="J128" s="153"/>
      <c r="L128" s="4"/>
      <c r="M128" s="15"/>
      <c r="N128" s="153"/>
      <c r="S128" s="149"/>
      <c r="T128" s="5"/>
      <c r="U128" s="8"/>
      <c r="W128" s="8"/>
      <c r="X128" s="14"/>
      <c r="Y128" s="146"/>
      <c r="Z128" s="147"/>
      <c r="AA128" s="192"/>
      <c r="AB128" s="8"/>
      <c r="AD128" s="303" t="s">
        <v>32</v>
      </c>
      <c r="AF128" s="312"/>
    </row>
    <row r="129" spans="1:32" ht="18" customHeight="1" thickBot="1">
      <c r="A129" s="312"/>
      <c r="C129" s="305"/>
      <c r="D129" s="172"/>
      <c r="E129" s="172"/>
      <c r="F129" s="81"/>
      <c r="G129" s="14"/>
      <c r="H129" s="144"/>
      <c r="I129" s="145"/>
      <c r="J129" s="153"/>
      <c r="L129" s="4"/>
      <c r="M129" s="15"/>
      <c r="N129" s="153"/>
      <c r="S129" s="149"/>
      <c r="T129" s="173"/>
      <c r="U129" s="8"/>
      <c r="W129" s="158"/>
      <c r="X129" s="14"/>
      <c r="Y129" s="146"/>
      <c r="Z129" s="147"/>
      <c r="AA129" s="148"/>
      <c r="AB129" s="143"/>
      <c r="AC129" s="143"/>
      <c r="AD129" s="303"/>
      <c r="AF129" s="312"/>
    </row>
    <row r="130" spans="1:32" ht="18" customHeight="1" thickTop="1">
      <c r="A130" s="124"/>
      <c r="C130" s="299"/>
      <c r="D130" s="96"/>
      <c r="E130" s="96"/>
      <c r="F130" s="96"/>
      <c r="G130" s="136"/>
      <c r="H130" s="4"/>
      <c r="I130" s="151"/>
      <c r="J130" s="177"/>
      <c r="L130" s="4"/>
      <c r="M130" s="15"/>
      <c r="N130" s="153"/>
      <c r="S130" s="149"/>
      <c r="T130" s="173"/>
      <c r="U130" s="8"/>
      <c r="W130" s="9"/>
      <c r="X130" s="177"/>
      <c r="Y130" s="8"/>
      <c r="Z130" s="15"/>
      <c r="AD130" s="178"/>
      <c r="AF130" s="124"/>
    </row>
    <row r="131" spans="1:32" ht="18" customHeight="1">
      <c r="A131" s="98"/>
      <c r="C131" s="300"/>
      <c r="D131" s="96"/>
      <c r="E131" s="96"/>
      <c r="F131" s="96"/>
      <c r="G131" s="14"/>
      <c r="H131" s="4"/>
      <c r="I131" s="15"/>
      <c r="L131" s="4"/>
      <c r="M131" s="15"/>
      <c r="N131" s="153"/>
      <c r="S131" s="149"/>
      <c r="T131" s="173"/>
      <c r="U131" s="8"/>
      <c r="X131" s="153"/>
      <c r="Y131" s="8"/>
      <c r="Z131" s="15"/>
      <c r="AF131" s="98"/>
    </row>
    <row r="132" spans="1:32" ht="18" customHeight="1">
      <c r="C132" s="303" t="s">
        <v>208</v>
      </c>
      <c r="D132" s="180"/>
      <c r="E132" s="180"/>
      <c r="F132" s="175"/>
      <c r="G132" s="179"/>
      <c r="H132" s="4"/>
      <c r="I132" s="15"/>
      <c r="L132" s="4"/>
      <c r="M132" s="15"/>
      <c r="N132" s="153"/>
      <c r="S132" s="149"/>
      <c r="T132" s="173"/>
      <c r="U132" s="8"/>
      <c r="X132" s="153"/>
      <c r="Y132" s="8"/>
      <c r="Z132" s="181"/>
      <c r="AA132" s="2"/>
      <c r="AB132" s="2"/>
      <c r="AC132" s="3"/>
      <c r="AD132" s="303" t="s">
        <v>166</v>
      </c>
    </row>
    <row r="133" spans="1:32" ht="18" customHeight="1">
      <c r="A133" s="98"/>
      <c r="C133" s="303"/>
      <c r="D133" s="182"/>
      <c r="E133" s="182"/>
      <c r="F133" s="174"/>
      <c r="G133" s="183"/>
      <c r="H133" s="4"/>
      <c r="I133" s="15"/>
      <c r="L133" s="4"/>
      <c r="M133" s="15"/>
      <c r="N133" s="153"/>
      <c r="S133" s="149"/>
      <c r="T133" s="173"/>
      <c r="U133" s="8"/>
      <c r="X133" s="153"/>
      <c r="Y133" s="8"/>
      <c r="Z133" s="149"/>
      <c r="AA133" s="14"/>
      <c r="AD133" s="303"/>
      <c r="AF133" s="98"/>
    </row>
    <row r="134" spans="1:32" ht="18" customHeight="1">
      <c r="D134" s="175"/>
      <c r="E134" s="175"/>
      <c r="F134" s="175"/>
      <c r="G134" s="184"/>
      <c r="H134" s="4"/>
      <c r="I134" s="15"/>
      <c r="L134" s="4"/>
      <c r="M134" s="15"/>
      <c r="N134" s="153"/>
      <c r="S134" s="149"/>
      <c r="T134" s="173"/>
      <c r="U134" s="8"/>
      <c r="X134" s="153"/>
      <c r="Y134" s="8"/>
      <c r="Z134" s="149"/>
      <c r="AA134" s="14"/>
      <c r="AD134" s="300"/>
    </row>
    <row r="135" spans="1:32" ht="18" customHeight="1" thickBot="1">
      <c r="A135" s="98"/>
      <c r="D135" s="175"/>
      <c r="E135" s="175"/>
      <c r="F135" s="175"/>
      <c r="G135" s="184"/>
      <c r="H135" s="143"/>
      <c r="I135" s="15"/>
      <c r="L135" s="4"/>
      <c r="M135" s="15"/>
      <c r="N135" s="153"/>
      <c r="S135" s="149"/>
      <c r="T135" s="173"/>
      <c r="U135" s="8"/>
      <c r="X135" s="14"/>
      <c r="Y135" s="139"/>
      <c r="Z135" s="149"/>
      <c r="AA135" s="14"/>
      <c r="AD135" s="300"/>
      <c r="AF135" s="98"/>
    </row>
    <row r="136" spans="1:32" ht="18" customHeight="1" thickTop="1">
      <c r="A136" s="311" t="s">
        <v>56</v>
      </c>
      <c r="C136" s="303" t="s">
        <v>289</v>
      </c>
      <c r="D136" s="99"/>
      <c r="E136" s="99"/>
      <c r="F136" s="96"/>
      <c r="G136" s="184"/>
      <c r="I136" s="15"/>
      <c r="L136" s="4"/>
      <c r="M136" s="15"/>
      <c r="N136" s="153"/>
      <c r="S136" s="149"/>
      <c r="T136" s="173"/>
      <c r="U136" s="8"/>
      <c r="X136" s="14"/>
      <c r="Y136" s="4"/>
      <c r="Z136" s="149"/>
      <c r="AC136" s="4"/>
      <c r="AD136" s="304" t="s">
        <v>295</v>
      </c>
      <c r="AF136" s="311" t="s">
        <v>61</v>
      </c>
    </row>
    <row r="137" spans="1:32" ht="18" customHeight="1">
      <c r="A137" s="312"/>
      <c r="C137" s="303"/>
      <c r="D137" s="96"/>
      <c r="E137" s="150"/>
      <c r="F137" s="96"/>
      <c r="G137" s="184"/>
      <c r="I137" s="15"/>
      <c r="L137" s="4"/>
      <c r="M137" s="15"/>
      <c r="N137" s="153"/>
      <c r="S137" s="149"/>
      <c r="T137" s="173"/>
      <c r="U137" s="8"/>
      <c r="X137" s="14"/>
      <c r="Y137" s="4"/>
      <c r="Z137" s="151"/>
      <c r="AA137" s="2"/>
      <c r="AB137" s="141"/>
      <c r="AC137" s="139"/>
      <c r="AD137" s="305"/>
      <c r="AF137" s="312"/>
    </row>
    <row r="138" spans="1:32" ht="18" customHeight="1">
      <c r="A138" s="312"/>
      <c r="C138" s="303" t="s">
        <v>290</v>
      </c>
      <c r="D138" s="96"/>
      <c r="E138" s="150"/>
      <c r="F138" s="97"/>
      <c r="G138" s="186"/>
      <c r="I138" s="15"/>
      <c r="L138" s="4"/>
      <c r="M138" s="15"/>
      <c r="N138" s="153"/>
      <c r="S138" s="149"/>
      <c r="T138" s="173"/>
      <c r="U138" s="8"/>
      <c r="W138" s="16"/>
      <c r="X138" s="14"/>
      <c r="Z138" s="15"/>
      <c r="AB138" s="8"/>
      <c r="AD138" s="304" t="s">
        <v>296</v>
      </c>
      <c r="AF138" s="312"/>
    </row>
    <row r="139" spans="1:32" ht="18" customHeight="1">
      <c r="A139" s="312"/>
      <c r="C139" s="303"/>
      <c r="D139" s="155"/>
      <c r="E139" s="156"/>
      <c r="F139" s="96"/>
      <c r="G139" s="179"/>
      <c r="I139" s="15"/>
      <c r="L139" s="4"/>
      <c r="M139" s="15"/>
      <c r="N139" s="153"/>
      <c r="S139" s="149"/>
      <c r="T139" s="173"/>
      <c r="U139" s="8"/>
      <c r="W139" s="16"/>
      <c r="X139" s="14"/>
      <c r="Z139" s="15"/>
      <c r="AB139" s="9"/>
      <c r="AC139" s="157"/>
      <c r="AD139" s="305"/>
      <c r="AF139" s="312"/>
    </row>
    <row r="140" spans="1:32" ht="18" customHeight="1">
      <c r="A140" s="312"/>
      <c r="C140" s="303" t="s">
        <v>291</v>
      </c>
      <c r="D140" s="156"/>
      <c r="E140" s="96"/>
      <c r="F140" s="96"/>
      <c r="G140" s="176"/>
      <c r="I140" s="15"/>
      <c r="L140" s="4"/>
      <c r="M140" s="15"/>
      <c r="N140" s="153"/>
      <c r="S140" s="149"/>
      <c r="T140" s="173"/>
      <c r="U140" s="8"/>
      <c r="W140" s="16"/>
      <c r="X140" s="14"/>
      <c r="Z140" s="15"/>
      <c r="AC140" s="159"/>
      <c r="AD140" s="304" t="s">
        <v>297</v>
      </c>
      <c r="AF140" s="312"/>
    </row>
    <row r="141" spans="1:32" ht="18" customHeight="1">
      <c r="A141" s="312"/>
      <c r="C141" s="303"/>
      <c r="D141" s="96"/>
      <c r="E141" s="96"/>
      <c r="F141" s="96"/>
      <c r="G141" s="179"/>
      <c r="I141" s="15"/>
      <c r="L141" s="4"/>
      <c r="M141" s="15"/>
      <c r="N141" s="177"/>
      <c r="S141" s="151"/>
      <c r="T141" s="173"/>
      <c r="U141" s="8"/>
      <c r="X141" s="14"/>
      <c r="Z141" s="15"/>
      <c r="AD141" s="305"/>
      <c r="AF141" s="312"/>
    </row>
    <row r="142" spans="1:32" ht="18" customHeight="1">
      <c r="A142" s="312"/>
      <c r="C142" s="303" t="s">
        <v>292</v>
      </c>
      <c r="D142" s="81"/>
      <c r="E142" s="81"/>
      <c r="F142" s="81"/>
      <c r="G142" s="176"/>
      <c r="I142" s="15"/>
      <c r="M142" s="154"/>
      <c r="S142" s="15"/>
      <c r="T142" s="188"/>
      <c r="U142" s="8"/>
      <c r="X142" s="14"/>
      <c r="Z142" s="15"/>
      <c r="AA142" s="79"/>
      <c r="AD142" s="304" t="s">
        <v>298</v>
      </c>
      <c r="AF142" s="312"/>
    </row>
    <row r="143" spans="1:32" ht="18" customHeight="1">
      <c r="A143" s="312"/>
      <c r="C143" s="303"/>
      <c r="D143" s="168"/>
      <c r="E143" s="81"/>
      <c r="F143" s="81"/>
      <c r="G143" s="179"/>
      <c r="I143" s="15"/>
      <c r="L143" s="4"/>
      <c r="M143" s="15"/>
      <c r="S143" s="15"/>
      <c r="T143" s="137"/>
      <c r="U143" s="8"/>
      <c r="W143" s="140"/>
      <c r="X143" s="14"/>
      <c r="Z143" s="15"/>
      <c r="AA143" s="79"/>
      <c r="AC143" s="157"/>
      <c r="AD143" s="305"/>
      <c r="AF143" s="312"/>
    </row>
    <row r="144" spans="1:32" ht="18" customHeight="1">
      <c r="A144" s="312"/>
      <c r="C144" s="303" t="s">
        <v>293</v>
      </c>
      <c r="D144" s="156"/>
      <c r="E144" s="155"/>
      <c r="F144" s="96"/>
      <c r="G144" s="179"/>
      <c r="H144" s="148"/>
      <c r="I144" s="189"/>
      <c r="L144" s="4"/>
      <c r="M144" s="15"/>
      <c r="S144" s="15"/>
      <c r="T144" s="137"/>
      <c r="U144" s="8"/>
      <c r="W144" s="16"/>
      <c r="X144" s="14"/>
      <c r="Y144" s="148"/>
      <c r="Z144" s="147"/>
      <c r="AB144" s="141"/>
      <c r="AC144" s="159"/>
      <c r="AD144" s="304" t="s">
        <v>299</v>
      </c>
      <c r="AF144" s="312"/>
    </row>
    <row r="145" spans="1:32" ht="18" customHeight="1">
      <c r="A145" s="312"/>
      <c r="C145" s="303"/>
      <c r="D145" s="96"/>
      <c r="E145" s="150"/>
      <c r="F145" s="99"/>
      <c r="G145" s="190"/>
      <c r="H145" s="148"/>
      <c r="I145" s="189"/>
      <c r="L145" s="4"/>
      <c r="M145" s="15"/>
      <c r="S145" s="15"/>
      <c r="T145" s="137"/>
      <c r="U145" s="8"/>
      <c r="W145" s="15"/>
      <c r="X145" s="14"/>
      <c r="Y145" s="148"/>
      <c r="Z145" s="147"/>
      <c r="AB145" s="8"/>
      <c r="AD145" s="305"/>
      <c r="AF145" s="312"/>
    </row>
    <row r="146" spans="1:32" ht="18" customHeight="1">
      <c r="A146" s="312"/>
      <c r="C146" s="303" t="s">
        <v>294</v>
      </c>
      <c r="D146" s="81"/>
      <c r="E146" s="171"/>
      <c r="F146" s="81"/>
      <c r="G146" s="184"/>
      <c r="I146" s="15"/>
      <c r="L146" s="4"/>
      <c r="M146" s="15"/>
      <c r="S146" s="15"/>
      <c r="U146" s="8"/>
      <c r="W146" s="15"/>
      <c r="X146" s="14"/>
      <c r="Y146" s="4"/>
      <c r="Z146" s="154"/>
      <c r="AA146" s="192"/>
      <c r="AB146" s="8"/>
      <c r="AD146" s="304" t="s">
        <v>300</v>
      </c>
      <c r="AF146" s="312"/>
    </row>
    <row r="147" spans="1:32" ht="18" customHeight="1" thickBot="1">
      <c r="A147" s="315"/>
      <c r="C147" s="303"/>
      <c r="D147" s="172"/>
      <c r="E147" s="172"/>
      <c r="F147" s="81"/>
      <c r="G147" s="193"/>
      <c r="I147" s="15"/>
      <c r="L147" s="4"/>
      <c r="M147" s="15"/>
      <c r="S147" s="15"/>
      <c r="U147" s="8"/>
      <c r="W147" s="15"/>
      <c r="X147" s="14"/>
      <c r="Y147" s="4"/>
      <c r="Z147" s="149"/>
      <c r="AA147" s="148"/>
      <c r="AB147" s="143"/>
      <c r="AC147" s="143"/>
      <c r="AD147" s="305"/>
      <c r="AF147" s="315"/>
    </row>
    <row r="148" spans="1:32" ht="18" customHeight="1" thickTop="1">
      <c r="A148" s="98"/>
      <c r="C148" s="300"/>
      <c r="D148" s="180"/>
      <c r="E148" s="180"/>
      <c r="F148" s="195"/>
      <c r="G148" s="184"/>
      <c r="H148" s="2"/>
      <c r="I148" s="15"/>
      <c r="L148" s="4"/>
      <c r="M148" s="15"/>
      <c r="S148" s="15"/>
      <c r="U148" s="8"/>
      <c r="W148" s="15"/>
      <c r="X148" s="14"/>
      <c r="Y148" s="3"/>
      <c r="Z148" s="149"/>
      <c r="AA148" s="14"/>
      <c r="AF148" s="98"/>
    </row>
    <row r="149" spans="1:32" ht="18" customHeight="1">
      <c r="A149" s="98"/>
      <c r="C149" s="300"/>
      <c r="D149" s="180"/>
      <c r="E149" s="180"/>
      <c r="F149" s="175"/>
      <c r="G149" s="184"/>
      <c r="H149" s="4"/>
      <c r="I149" s="15"/>
      <c r="L149" s="4"/>
      <c r="M149" s="15"/>
      <c r="S149" s="15"/>
      <c r="U149" s="8"/>
      <c r="W149" s="15"/>
      <c r="X149" s="14"/>
      <c r="Y149" s="8"/>
      <c r="Z149" s="149"/>
      <c r="AA149" s="14"/>
      <c r="AF149" s="98"/>
    </row>
    <row r="150" spans="1:32" ht="18" customHeight="1">
      <c r="A150" s="98"/>
      <c r="C150" s="303" t="s">
        <v>164</v>
      </c>
      <c r="D150" s="175"/>
      <c r="E150" s="175"/>
      <c r="F150" s="180"/>
      <c r="G150" s="184"/>
      <c r="H150" s="4"/>
      <c r="I150" s="15"/>
      <c r="L150" s="4"/>
      <c r="M150" s="15"/>
      <c r="S150" s="15"/>
      <c r="U150" s="8"/>
      <c r="W150" s="88"/>
      <c r="X150" s="14"/>
      <c r="Y150" s="8"/>
      <c r="Z150" s="151"/>
      <c r="AA150" s="17"/>
      <c r="AB150" s="2"/>
      <c r="AC150" s="2"/>
      <c r="AD150" s="303" t="s">
        <v>165</v>
      </c>
      <c r="AF150" s="98"/>
    </row>
    <row r="151" spans="1:32" ht="18" customHeight="1">
      <c r="A151" s="98"/>
      <c r="C151" s="303"/>
      <c r="D151" s="196"/>
      <c r="E151" s="174"/>
      <c r="F151" s="182"/>
      <c r="G151" s="186"/>
      <c r="H151" s="4"/>
      <c r="I151" s="15"/>
      <c r="L151" s="4"/>
      <c r="M151" s="15"/>
      <c r="S151" s="15"/>
      <c r="U151" s="8"/>
      <c r="W151" s="15"/>
      <c r="X151" s="14"/>
      <c r="Y151" s="8"/>
      <c r="AA151" s="14"/>
      <c r="AD151" s="303"/>
      <c r="AF151" s="98"/>
    </row>
    <row r="152" spans="1:32" ht="18" customHeight="1">
      <c r="D152" s="180"/>
      <c r="E152" s="180"/>
      <c r="F152" s="175"/>
      <c r="G152" s="176"/>
      <c r="H152" s="4"/>
      <c r="I152" s="15"/>
      <c r="L152" s="4"/>
      <c r="M152" s="15"/>
      <c r="S152" s="15"/>
      <c r="U152" s="8"/>
      <c r="W152" s="15"/>
      <c r="X152" s="14"/>
      <c r="Y152" s="8"/>
      <c r="AA152" s="14"/>
      <c r="AB152" s="148"/>
      <c r="AD152" s="300"/>
    </row>
    <row r="153" spans="1:32" ht="18" customHeight="1" thickBot="1">
      <c r="A153" s="123"/>
      <c r="C153" s="191"/>
      <c r="D153" s="81"/>
      <c r="E153" s="81"/>
      <c r="F153" s="96"/>
      <c r="G153" s="14"/>
      <c r="H153" s="4"/>
      <c r="I153" s="154"/>
      <c r="J153" s="152"/>
      <c r="L153" s="4"/>
      <c r="M153" s="15"/>
      <c r="S153" s="15"/>
      <c r="U153" s="8"/>
      <c r="W153" s="154"/>
      <c r="X153" s="138"/>
      <c r="Y153" s="8"/>
      <c r="AA153" s="14"/>
      <c r="AB153" s="148"/>
      <c r="AD153" s="320"/>
      <c r="AF153" s="123"/>
    </row>
    <row r="154" spans="1:32" ht="18" customHeight="1" thickTop="1">
      <c r="A154" s="311" t="s">
        <v>57</v>
      </c>
      <c r="C154" s="303" t="s">
        <v>155</v>
      </c>
      <c r="D154" s="99"/>
      <c r="E154" s="99"/>
      <c r="F154" s="96"/>
      <c r="G154" s="14"/>
      <c r="H154" s="4"/>
      <c r="I154" s="15"/>
      <c r="J154" s="153"/>
      <c r="L154" s="4"/>
      <c r="M154" s="15"/>
      <c r="S154" s="15"/>
      <c r="U154" s="8"/>
      <c r="W154" s="149"/>
      <c r="X154" s="14"/>
      <c r="Y154" s="8"/>
      <c r="AA154" s="14"/>
      <c r="AC154" s="4"/>
      <c r="AD154" s="304" t="s">
        <v>200</v>
      </c>
      <c r="AF154" s="311" t="s">
        <v>60</v>
      </c>
    </row>
    <row r="155" spans="1:32" ht="18" customHeight="1">
      <c r="A155" s="312"/>
      <c r="C155" s="303"/>
      <c r="D155" s="96"/>
      <c r="E155" s="150"/>
      <c r="F155" s="99"/>
      <c r="G155" s="136"/>
      <c r="H155" s="4"/>
      <c r="I155" s="15"/>
      <c r="J155" s="153"/>
      <c r="L155" s="4"/>
      <c r="M155" s="15"/>
      <c r="S155" s="15"/>
      <c r="U155" s="8"/>
      <c r="W155" s="149"/>
      <c r="X155" s="14"/>
      <c r="Y155" s="8"/>
      <c r="AA155" s="14"/>
      <c r="AB155" s="141"/>
      <c r="AC155" s="139"/>
      <c r="AD155" s="305"/>
      <c r="AF155" s="312"/>
    </row>
    <row r="156" spans="1:32" ht="18" customHeight="1">
      <c r="A156" s="312"/>
      <c r="C156" s="303" t="s">
        <v>17</v>
      </c>
      <c r="D156" s="96"/>
      <c r="E156" s="150"/>
      <c r="F156" s="96"/>
      <c r="G156" s="152"/>
      <c r="H156" s="4"/>
      <c r="I156" s="15"/>
      <c r="J156" s="153"/>
      <c r="L156" s="4"/>
      <c r="M156" s="15"/>
      <c r="S156" s="15"/>
      <c r="U156" s="8"/>
      <c r="W156" s="149"/>
      <c r="X156" s="14"/>
      <c r="Y156" s="8"/>
      <c r="Z156" s="141"/>
      <c r="AA156" s="138"/>
      <c r="AB156" s="8"/>
      <c r="AD156" s="303" t="s">
        <v>201</v>
      </c>
      <c r="AF156" s="312"/>
    </row>
    <row r="157" spans="1:32" ht="18" customHeight="1">
      <c r="A157" s="312"/>
      <c r="C157" s="303"/>
      <c r="D157" s="155"/>
      <c r="E157" s="156"/>
      <c r="F157" s="96"/>
      <c r="G157" s="153"/>
      <c r="H157" s="4"/>
      <c r="I157" s="15"/>
      <c r="J157" s="153"/>
      <c r="L157" s="4"/>
      <c r="M157" s="15"/>
      <c r="S157" s="15"/>
      <c r="U157" s="8"/>
      <c r="W157" s="149"/>
      <c r="X157" s="14"/>
      <c r="Y157" s="8"/>
      <c r="Z157" s="8"/>
      <c r="AA157" s="14"/>
      <c r="AB157" s="9"/>
      <c r="AC157" s="157"/>
      <c r="AD157" s="303"/>
      <c r="AF157" s="312"/>
    </row>
    <row r="158" spans="1:32" ht="18" customHeight="1">
      <c r="A158" s="312"/>
      <c r="C158" s="303" t="s">
        <v>18</v>
      </c>
      <c r="D158" s="156"/>
      <c r="E158" s="96"/>
      <c r="F158" s="96"/>
      <c r="G158" s="153"/>
      <c r="H158" s="4"/>
      <c r="I158" s="15"/>
      <c r="J158" s="153"/>
      <c r="L158" s="4"/>
      <c r="M158" s="15"/>
      <c r="S158" s="15"/>
      <c r="U158" s="8"/>
      <c r="W158" s="149"/>
      <c r="X158" s="14"/>
      <c r="Y158" s="8"/>
      <c r="Z158" s="8"/>
      <c r="AA158" s="14"/>
      <c r="AC158" s="159"/>
      <c r="AD158" s="304" t="s">
        <v>31</v>
      </c>
      <c r="AF158" s="312"/>
    </row>
    <row r="159" spans="1:32" ht="18" customHeight="1">
      <c r="A159" s="312"/>
      <c r="C159" s="303"/>
      <c r="D159" s="96"/>
      <c r="E159" s="96"/>
      <c r="F159" s="96"/>
      <c r="G159" s="153"/>
      <c r="H159" s="3"/>
      <c r="I159" s="15"/>
      <c r="J159" s="153"/>
      <c r="L159" s="4"/>
      <c r="M159" s="15"/>
      <c r="S159" s="15"/>
      <c r="U159" s="8"/>
      <c r="W159" s="149"/>
      <c r="X159" s="14"/>
      <c r="Y159" s="9"/>
      <c r="Z159" s="8"/>
      <c r="AA159" s="14"/>
      <c r="AD159" s="305"/>
      <c r="AF159" s="312"/>
    </row>
    <row r="160" spans="1:32" ht="18" customHeight="1">
      <c r="A160" s="312"/>
      <c r="C160" s="303" t="s">
        <v>19</v>
      </c>
      <c r="D160" s="81"/>
      <c r="E160" s="81"/>
      <c r="F160" s="81"/>
      <c r="G160" s="153"/>
      <c r="I160" s="198"/>
      <c r="J160" s="162"/>
      <c r="L160" s="4"/>
      <c r="M160" s="15"/>
      <c r="S160" s="15"/>
      <c r="U160" s="8"/>
      <c r="W160" s="199"/>
      <c r="X160" s="166"/>
      <c r="Y160" s="28"/>
      <c r="Z160" s="170"/>
      <c r="AA160" s="166"/>
      <c r="AD160" s="303" t="s">
        <v>30</v>
      </c>
      <c r="AF160" s="312"/>
    </row>
    <row r="161" spans="1:32" ht="18" customHeight="1">
      <c r="A161" s="312"/>
      <c r="C161" s="303"/>
      <c r="D161" s="168"/>
      <c r="E161" s="81"/>
      <c r="F161" s="81"/>
      <c r="G161" s="153"/>
      <c r="H161" s="28"/>
      <c r="I161" s="198"/>
      <c r="J161" s="162"/>
      <c r="K161" s="8"/>
      <c r="L161" s="4"/>
      <c r="M161" s="15"/>
      <c r="S161" s="15"/>
      <c r="U161" s="8"/>
      <c r="W161" s="199"/>
      <c r="X161" s="166"/>
      <c r="Y161" s="28"/>
      <c r="Z161" s="170"/>
      <c r="AA161" s="166"/>
      <c r="AC161" s="157"/>
      <c r="AD161" s="303"/>
      <c r="AF161" s="312"/>
    </row>
    <row r="162" spans="1:32" ht="18" customHeight="1">
      <c r="A162" s="312"/>
      <c r="C162" s="303" t="s">
        <v>47</v>
      </c>
      <c r="D162" s="156"/>
      <c r="E162" s="155"/>
      <c r="F162" s="96"/>
      <c r="G162" s="160"/>
      <c r="I162" s="15"/>
      <c r="J162" s="153"/>
      <c r="K162" s="8"/>
      <c r="L162" s="4"/>
      <c r="M162" s="15"/>
      <c r="S162" s="15"/>
      <c r="U162" s="8"/>
      <c r="W162" s="149"/>
      <c r="X162" s="14"/>
      <c r="Z162" s="8"/>
      <c r="AA162" s="14"/>
      <c r="AB162" s="141"/>
      <c r="AC162" s="159"/>
      <c r="AD162" s="304" t="s">
        <v>29</v>
      </c>
      <c r="AF162" s="312"/>
    </row>
    <row r="163" spans="1:32" ht="18" customHeight="1">
      <c r="A163" s="312"/>
      <c r="C163" s="303"/>
      <c r="D163" s="96"/>
      <c r="E163" s="150"/>
      <c r="F163" s="96"/>
      <c r="G163" s="161"/>
      <c r="I163" s="15"/>
      <c r="J163" s="153"/>
      <c r="K163" s="8"/>
      <c r="L163" s="4"/>
      <c r="M163" s="15"/>
      <c r="S163" s="15"/>
      <c r="T163" s="5"/>
      <c r="U163" s="8"/>
      <c r="W163" s="149"/>
      <c r="X163" s="14"/>
      <c r="Z163" s="9"/>
      <c r="AA163" s="17"/>
      <c r="AB163" s="8"/>
      <c r="AD163" s="305"/>
      <c r="AF163" s="312"/>
    </row>
    <row r="164" spans="1:32" ht="18" customHeight="1">
      <c r="A164" s="312"/>
      <c r="C164" s="303" t="s">
        <v>20</v>
      </c>
      <c r="D164" s="81"/>
      <c r="E164" s="171"/>
      <c r="F164" s="97"/>
      <c r="G164" s="14"/>
      <c r="I164" s="15"/>
      <c r="J164" s="153"/>
      <c r="K164" s="8"/>
      <c r="L164" s="4"/>
      <c r="M164" s="15"/>
      <c r="S164" s="15"/>
      <c r="T164" s="5"/>
      <c r="U164" s="8"/>
      <c r="W164" s="149"/>
      <c r="X164" s="14"/>
      <c r="AA164" s="14"/>
      <c r="AB164" s="8"/>
      <c r="AD164" s="303" t="s">
        <v>28</v>
      </c>
      <c r="AF164" s="312"/>
    </row>
    <row r="165" spans="1:32" ht="18" customHeight="1" thickBot="1">
      <c r="A165" s="312"/>
      <c r="C165" s="303"/>
      <c r="D165" s="172"/>
      <c r="E165" s="172"/>
      <c r="F165" s="96"/>
      <c r="G165" s="14"/>
      <c r="I165" s="15"/>
      <c r="J165" s="153"/>
      <c r="K165" s="8"/>
      <c r="L165" s="4"/>
      <c r="M165" s="15"/>
      <c r="S165" s="15"/>
      <c r="T165" s="5"/>
      <c r="U165" s="8"/>
      <c r="W165" s="149"/>
      <c r="X165" s="14"/>
      <c r="AA165" s="14"/>
      <c r="AB165" s="143"/>
      <c r="AC165" s="143"/>
      <c r="AD165" s="303"/>
      <c r="AF165" s="312"/>
    </row>
    <row r="166" spans="1:32" ht="18" customHeight="1" thickTop="1">
      <c r="A166" s="124"/>
      <c r="C166" s="299"/>
      <c r="D166" s="96"/>
      <c r="E166" s="96"/>
      <c r="F166" s="96"/>
      <c r="G166" s="14"/>
      <c r="H166" s="301" t="s">
        <v>65</v>
      </c>
      <c r="I166" s="302"/>
      <c r="J166" s="153"/>
      <c r="K166" s="9"/>
      <c r="L166" s="3"/>
      <c r="M166" s="15"/>
      <c r="S166" s="15"/>
      <c r="T166" s="5"/>
      <c r="U166" s="9"/>
      <c r="W166" s="149"/>
      <c r="X166" s="306" t="s">
        <v>116</v>
      </c>
      <c r="Y166" s="301"/>
      <c r="AA166" s="14"/>
      <c r="AD166" s="299"/>
      <c r="AF166" s="124"/>
    </row>
    <row r="167" spans="1:32" ht="18" customHeight="1">
      <c r="A167" s="98"/>
      <c r="C167" s="300"/>
      <c r="D167" s="96"/>
      <c r="E167" s="96"/>
      <c r="F167" s="96"/>
      <c r="G167" s="14"/>
      <c r="H167" s="301"/>
      <c r="I167" s="302"/>
      <c r="J167" s="153"/>
      <c r="K167" s="8"/>
      <c r="M167" s="15"/>
      <c r="S167" s="15"/>
      <c r="T167" s="5"/>
      <c r="U167" s="143"/>
      <c r="V167" s="139"/>
      <c r="W167" s="149"/>
      <c r="X167" s="306"/>
      <c r="Y167" s="301"/>
      <c r="AA167" s="14"/>
      <c r="AD167" s="300"/>
      <c r="AF167" s="98"/>
    </row>
    <row r="168" spans="1:32" ht="18" customHeight="1">
      <c r="C168" s="300"/>
      <c r="D168" s="81"/>
      <c r="E168" s="81"/>
      <c r="F168" s="81"/>
      <c r="G168" s="14"/>
      <c r="I168" s="15"/>
      <c r="J168" s="153"/>
      <c r="K168" s="165"/>
      <c r="M168" s="15"/>
      <c r="S168" s="15"/>
      <c r="T168" s="5"/>
      <c r="V168" s="4"/>
      <c r="W168" s="149"/>
      <c r="X168" s="166"/>
      <c r="Y168" s="28"/>
      <c r="Z168" s="79"/>
      <c r="AA168" s="164"/>
      <c r="AB168" s="148"/>
      <c r="AD168" s="300"/>
    </row>
    <row r="169" spans="1:32" ht="18" customHeight="1" thickBot="1">
      <c r="A169" s="123"/>
      <c r="C169" s="320"/>
      <c r="D169" s="81"/>
      <c r="E169" s="81"/>
      <c r="F169" s="81"/>
      <c r="G169" s="14"/>
      <c r="I169" s="15"/>
      <c r="J169" s="153"/>
      <c r="K169" s="169"/>
      <c r="M169" s="15"/>
      <c r="S169" s="15"/>
      <c r="T169" s="5"/>
      <c r="W169" s="149"/>
      <c r="X169" s="166"/>
      <c r="Y169" s="28"/>
      <c r="Z169" s="79"/>
      <c r="AA169" s="164"/>
      <c r="AB169" s="148"/>
      <c r="AD169" s="320"/>
      <c r="AF169" s="123"/>
    </row>
    <row r="170" spans="1:32" ht="18" customHeight="1" thickTop="1">
      <c r="A170" s="311" t="s">
        <v>58</v>
      </c>
      <c r="C170" s="303" t="s">
        <v>156</v>
      </c>
      <c r="D170" s="99"/>
      <c r="E170" s="99"/>
      <c r="F170" s="96"/>
      <c r="G170" s="136"/>
      <c r="I170" s="15"/>
      <c r="J170" s="153"/>
      <c r="M170" s="15"/>
      <c r="S170" s="15"/>
      <c r="T170" s="5"/>
      <c r="W170" s="149"/>
      <c r="X170" s="14"/>
      <c r="AA170" s="14"/>
      <c r="AC170" s="4"/>
      <c r="AD170" s="304" t="s">
        <v>202</v>
      </c>
      <c r="AF170" s="311" t="s">
        <v>59</v>
      </c>
    </row>
    <row r="171" spans="1:32" ht="18" customHeight="1">
      <c r="A171" s="312"/>
      <c r="C171" s="303"/>
      <c r="D171" s="96"/>
      <c r="E171" s="150"/>
      <c r="F171" s="99"/>
      <c r="G171" s="136"/>
      <c r="I171" s="15"/>
      <c r="J171" s="153"/>
      <c r="M171" s="15"/>
      <c r="S171" s="15"/>
      <c r="T171" s="5"/>
      <c r="W171" s="149"/>
      <c r="X171" s="14"/>
      <c r="AA171" s="14"/>
      <c r="AB171" s="141"/>
      <c r="AC171" s="139"/>
      <c r="AD171" s="305"/>
      <c r="AF171" s="312"/>
    </row>
    <row r="172" spans="1:32" ht="18" customHeight="1">
      <c r="A172" s="312"/>
      <c r="C172" s="303" t="s">
        <v>21</v>
      </c>
      <c r="D172" s="96"/>
      <c r="E172" s="150"/>
      <c r="F172" s="81"/>
      <c r="G172" s="152"/>
      <c r="H172" s="148"/>
      <c r="I172" s="189"/>
      <c r="J172" s="153"/>
      <c r="M172" s="15"/>
      <c r="S172" s="15"/>
      <c r="T172" s="5"/>
      <c r="W172" s="149"/>
      <c r="X172" s="14"/>
      <c r="Y172" s="148"/>
      <c r="Z172" s="200"/>
      <c r="AA172" s="201"/>
      <c r="AB172" s="8"/>
      <c r="AD172" s="303" t="s">
        <v>203</v>
      </c>
      <c r="AF172" s="312"/>
    </row>
    <row r="173" spans="1:32" ht="18" customHeight="1">
      <c r="A173" s="312"/>
      <c r="C173" s="303"/>
      <c r="D173" s="155"/>
      <c r="E173" s="156"/>
      <c r="F173" s="81"/>
      <c r="G173" s="153"/>
      <c r="H173" s="148"/>
      <c r="I173" s="189"/>
      <c r="J173" s="153"/>
      <c r="M173" s="15"/>
      <c r="S173" s="15"/>
      <c r="T173" s="5"/>
      <c r="W173" s="202"/>
      <c r="X173" s="14"/>
      <c r="Y173" s="148"/>
      <c r="Z173" s="146"/>
      <c r="AA173" s="203"/>
      <c r="AB173" s="9"/>
      <c r="AC173" s="157"/>
      <c r="AD173" s="303"/>
      <c r="AF173" s="312"/>
    </row>
    <row r="174" spans="1:32" ht="18" customHeight="1">
      <c r="A174" s="312"/>
      <c r="C174" s="303" t="s">
        <v>22</v>
      </c>
      <c r="D174" s="156"/>
      <c r="E174" s="96"/>
      <c r="F174" s="96"/>
      <c r="G174" s="160"/>
      <c r="I174" s="15"/>
      <c r="J174" s="153"/>
      <c r="M174" s="15"/>
      <c r="S174" s="15"/>
      <c r="T174" s="5"/>
      <c r="W174" s="149"/>
      <c r="X174" s="14"/>
      <c r="Z174" s="8"/>
      <c r="AA174" s="14"/>
      <c r="AC174" s="159"/>
      <c r="AD174" s="304" t="s">
        <v>158</v>
      </c>
      <c r="AF174" s="312"/>
    </row>
    <row r="175" spans="1:32" ht="18" customHeight="1">
      <c r="A175" s="312"/>
      <c r="C175" s="303"/>
      <c r="D175" s="96"/>
      <c r="E175" s="96"/>
      <c r="F175" s="96"/>
      <c r="G175" s="153"/>
      <c r="I175" s="15"/>
      <c r="J175" s="153"/>
      <c r="M175" s="15"/>
      <c r="S175" s="15"/>
      <c r="T175" s="5"/>
      <c r="W175" s="149"/>
      <c r="X175" s="14"/>
      <c r="Z175" s="8"/>
      <c r="AA175" s="14"/>
      <c r="AD175" s="305"/>
      <c r="AF175" s="312"/>
    </row>
    <row r="176" spans="1:32" ht="18" customHeight="1">
      <c r="A176" s="312"/>
      <c r="C176" s="303" t="s">
        <v>23</v>
      </c>
      <c r="D176" s="81"/>
      <c r="E176" s="81"/>
      <c r="F176" s="96"/>
      <c r="G176" s="153"/>
      <c r="H176" s="139"/>
      <c r="I176" s="15"/>
      <c r="J176" s="153"/>
      <c r="M176" s="15"/>
      <c r="S176" s="15"/>
      <c r="T176" s="5"/>
      <c r="W176" s="149"/>
      <c r="X176" s="14"/>
      <c r="Y176" s="141"/>
      <c r="Z176" s="8"/>
      <c r="AA176" s="14"/>
      <c r="AD176" s="303" t="s">
        <v>27</v>
      </c>
      <c r="AF176" s="312"/>
    </row>
    <row r="177" spans="1:32" ht="18" customHeight="1">
      <c r="A177" s="312"/>
      <c r="C177" s="303"/>
      <c r="D177" s="168"/>
      <c r="E177" s="81"/>
      <c r="F177" s="96"/>
      <c r="G177" s="153"/>
      <c r="H177" s="4"/>
      <c r="I177" s="15"/>
      <c r="J177" s="153"/>
      <c r="M177" s="15"/>
      <c r="S177" s="15"/>
      <c r="T177" s="5"/>
      <c r="W177" s="149"/>
      <c r="X177" s="14"/>
      <c r="Y177" s="8"/>
      <c r="Z177" s="8"/>
      <c r="AA177" s="14"/>
      <c r="AC177" s="157"/>
      <c r="AD177" s="303"/>
      <c r="AF177" s="312"/>
    </row>
    <row r="178" spans="1:32" ht="18" customHeight="1">
      <c r="A178" s="312"/>
      <c r="C178" s="303" t="s">
        <v>48</v>
      </c>
      <c r="D178" s="156"/>
      <c r="E178" s="155"/>
      <c r="F178" s="96"/>
      <c r="G178" s="153"/>
      <c r="H178" s="4"/>
      <c r="I178" s="15"/>
      <c r="J178" s="153"/>
      <c r="M178" s="15"/>
      <c r="S178" s="15"/>
      <c r="T178" s="5"/>
      <c r="W178" s="149"/>
      <c r="X178" s="14"/>
      <c r="Y178" s="8"/>
      <c r="Z178" s="8"/>
      <c r="AA178" s="14"/>
      <c r="AB178" s="141"/>
      <c r="AC178" s="159"/>
      <c r="AD178" s="304" t="s">
        <v>26</v>
      </c>
      <c r="AF178" s="312"/>
    </row>
    <row r="179" spans="1:32" ht="18" customHeight="1">
      <c r="A179" s="312"/>
      <c r="C179" s="303"/>
      <c r="D179" s="96"/>
      <c r="E179" s="150"/>
      <c r="F179" s="96"/>
      <c r="G179" s="177"/>
      <c r="H179" s="4"/>
      <c r="I179" s="15"/>
      <c r="J179" s="177"/>
      <c r="M179" s="15"/>
      <c r="S179" s="15"/>
      <c r="T179" s="5"/>
      <c r="W179" s="151"/>
      <c r="X179" s="17"/>
      <c r="Y179" s="8"/>
      <c r="Z179" s="9"/>
      <c r="AA179" s="17"/>
      <c r="AB179" s="8"/>
      <c r="AD179" s="305"/>
      <c r="AF179" s="312"/>
    </row>
    <row r="180" spans="1:32" ht="18" customHeight="1">
      <c r="A180" s="312"/>
      <c r="C180" s="303" t="s">
        <v>24</v>
      </c>
      <c r="D180" s="81"/>
      <c r="E180" s="171"/>
      <c r="F180" s="187"/>
      <c r="G180" s="14"/>
      <c r="H180" s="4"/>
      <c r="I180" s="154"/>
      <c r="M180" s="15"/>
      <c r="S180" s="15"/>
      <c r="T180" s="5"/>
      <c r="W180" s="15"/>
      <c r="X180" s="14"/>
      <c r="Y180" s="8"/>
      <c r="AA180" s="14"/>
      <c r="AB180" s="8"/>
      <c r="AD180" s="303" t="s">
        <v>25</v>
      </c>
      <c r="AF180" s="312"/>
    </row>
    <row r="181" spans="1:32" ht="18" customHeight="1" thickBot="1">
      <c r="A181" s="315"/>
      <c r="C181" s="303"/>
      <c r="D181" s="172"/>
      <c r="E181" s="172"/>
      <c r="F181" s="96"/>
      <c r="G181" s="14"/>
      <c r="H181" s="4"/>
      <c r="I181" s="15"/>
      <c r="M181" s="15"/>
      <c r="S181" s="15"/>
      <c r="T181" s="5"/>
      <c r="W181" s="15"/>
      <c r="X181" s="14"/>
      <c r="Y181" s="8"/>
      <c r="AA181" s="14"/>
      <c r="AB181" s="143"/>
      <c r="AC181" s="143"/>
      <c r="AD181" s="303"/>
      <c r="AF181" s="315"/>
    </row>
    <row r="182" spans="1:32" ht="18" customHeight="1" thickTop="1">
      <c r="A182" s="124"/>
      <c r="C182" s="323"/>
      <c r="D182" s="96"/>
      <c r="E182" s="96"/>
      <c r="F182" s="96"/>
      <c r="G182" s="14"/>
      <c r="H182" s="4"/>
      <c r="I182" s="15"/>
      <c r="M182" s="15"/>
      <c r="S182" s="15"/>
      <c r="T182" s="5"/>
      <c r="W182" s="88"/>
      <c r="X182" s="14"/>
      <c r="Y182" s="8"/>
      <c r="AA182" s="14"/>
      <c r="AD182" s="299"/>
      <c r="AF182" s="124"/>
    </row>
    <row r="183" spans="1:32" ht="18" customHeight="1">
      <c r="A183" s="98"/>
      <c r="C183" s="323"/>
      <c r="D183" s="96"/>
      <c r="E183" s="96"/>
      <c r="F183" s="96"/>
      <c r="G183" s="14"/>
      <c r="H183" s="4"/>
      <c r="I183" s="15"/>
      <c r="M183" s="15"/>
      <c r="S183" s="15"/>
      <c r="T183" s="5"/>
      <c r="W183" s="16"/>
      <c r="X183" s="14"/>
      <c r="Y183" s="8"/>
      <c r="AA183" s="14"/>
      <c r="AD183" s="320"/>
      <c r="AF183" s="98"/>
    </row>
    <row r="184" spans="1:32" ht="18" customHeight="1">
      <c r="A184" s="98"/>
      <c r="C184" s="303" t="s">
        <v>271</v>
      </c>
      <c r="D184" s="96"/>
      <c r="E184" s="96"/>
      <c r="F184" s="99"/>
      <c r="G184" s="112"/>
      <c r="H184" s="3"/>
      <c r="I184" s="15"/>
      <c r="M184" s="15"/>
      <c r="S184" s="15"/>
      <c r="T184" s="5"/>
      <c r="W184" s="16"/>
      <c r="X184" s="14"/>
      <c r="Y184" s="9"/>
      <c r="Z184" s="2"/>
      <c r="AA184" s="17"/>
      <c r="AB184" s="2"/>
      <c r="AC184" s="3"/>
      <c r="AD184" s="303" t="s">
        <v>272</v>
      </c>
      <c r="AF184" s="98"/>
    </row>
    <row r="185" spans="1:32" ht="18" customHeight="1">
      <c r="A185" s="98"/>
      <c r="C185" s="303"/>
      <c r="D185" s="97"/>
      <c r="E185" s="97"/>
      <c r="F185" s="96"/>
      <c r="G185" s="14"/>
      <c r="I185" s="15"/>
      <c r="M185" s="15"/>
      <c r="S185" s="15"/>
      <c r="T185" s="5"/>
      <c r="X185" s="14"/>
      <c r="AA185" s="14"/>
      <c r="AD185" s="303"/>
      <c r="AF185" s="98"/>
    </row>
    <row r="186" spans="1:32" ht="18" customHeight="1"/>
    <row r="187" spans="1:32" ht="17.100000000000001" customHeight="1"/>
  </sheetData>
  <mergeCells count="208">
    <mergeCell ref="A1:AF1"/>
    <mergeCell ref="E5:G5"/>
    <mergeCell ref="I5:P5"/>
    <mergeCell ref="S5:Z5"/>
    <mergeCell ref="I7:P7"/>
    <mergeCell ref="S7:Z7"/>
    <mergeCell ref="AQ7:AR7"/>
    <mergeCell ref="AQ8:AR8"/>
    <mergeCell ref="A9:F9"/>
    <mergeCell ref="G9:I9"/>
    <mergeCell ref="J9:M9"/>
    <mergeCell ref="N9:S9"/>
    <mergeCell ref="T9:W9"/>
    <mergeCell ref="X9:Z9"/>
    <mergeCell ref="AA9:AF9"/>
    <mergeCell ref="C10:C11"/>
    <mergeCell ref="AD10:AD11"/>
    <mergeCell ref="AD12:AD13"/>
    <mergeCell ref="C13:C14"/>
    <mergeCell ref="A14:A25"/>
    <mergeCell ref="AD14:AD15"/>
    <mergeCell ref="AD24:AD25"/>
    <mergeCell ref="C25:C26"/>
    <mergeCell ref="AD26:AD27"/>
    <mergeCell ref="C28:C29"/>
    <mergeCell ref="H28:I29"/>
    <mergeCell ref="X28:Y29"/>
    <mergeCell ref="AD28:AD29"/>
    <mergeCell ref="A30:A41"/>
    <mergeCell ref="C30:C31"/>
    <mergeCell ref="AD30:AD31"/>
    <mergeCell ref="AD40:AD41"/>
    <mergeCell ref="AF14:AF25"/>
    <mergeCell ref="C15:C16"/>
    <mergeCell ref="AD16:AD17"/>
    <mergeCell ref="C17:C18"/>
    <mergeCell ref="AD18:AD19"/>
    <mergeCell ref="C19:C20"/>
    <mergeCell ref="AD20:AD21"/>
    <mergeCell ref="C21:C22"/>
    <mergeCell ref="AD22:AD23"/>
    <mergeCell ref="C23:C24"/>
    <mergeCell ref="C42:C43"/>
    <mergeCell ref="C44:C45"/>
    <mergeCell ref="AD44:AD45"/>
    <mergeCell ref="AD46:AD47"/>
    <mergeCell ref="A48:A59"/>
    <mergeCell ref="C48:C49"/>
    <mergeCell ref="AD48:AD49"/>
    <mergeCell ref="AD58:AD59"/>
    <mergeCell ref="AF30:AF41"/>
    <mergeCell ref="C32:C33"/>
    <mergeCell ref="AD32:AD33"/>
    <mergeCell ref="C34:C35"/>
    <mergeCell ref="AD34:AD35"/>
    <mergeCell ref="C36:C37"/>
    <mergeCell ref="AD36:AD37"/>
    <mergeCell ref="C38:C39"/>
    <mergeCell ref="AD38:AD39"/>
    <mergeCell ref="C40:C41"/>
    <mergeCell ref="AF48:AF59"/>
    <mergeCell ref="C50:C51"/>
    <mergeCell ref="AD50:AD51"/>
    <mergeCell ref="C52:C53"/>
    <mergeCell ref="AD52:AD53"/>
    <mergeCell ref="C54:C55"/>
    <mergeCell ref="AD54:AD55"/>
    <mergeCell ref="C56:C57"/>
    <mergeCell ref="AD56:AD57"/>
    <mergeCell ref="C58:C59"/>
    <mergeCell ref="C62:C63"/>
    <mergeCell ref="AD62:AD63"/>
    <mergeCell ref="A66:A77"/>
    <mergeCell ref="C66:C67"/>
    <mergeCell ref="AD66:AD67"/>
    <mergeCell ref="AF66:AF77"/>
    <mergeCell ref="C68:C69"/>
    <mergeCell ref="AD68:AD69"/>
    <mergeCell ref="P69:Q95"/>
    <mergeCell ref="C70:C71"/>
    <mergeCell ref="C78:C79"/>
    <mergeCell ref="H78:I79"/>
    <mergeCell ref="X78:Y79"/>
    <mergeCell ref="AD78:AD79"/>
    <mergeCell ref="C81:C82"/>
    <mergeCell ref="AD81:AD82"/>
    <mergeCell ref="AD70:AD71"/>
    <mergeCell ref="C72:C73"/>
    <mergeCell ref="AD72:AD73"/>
    <mergeCell ref="C74:C75"/>
    <mergeCell ref="AD74:AD75"/>
    <mergeCell ref="C76:C77"/>
    <mergeCell ref="AD76:AD77"/>
    <mergeCell ref="C89:C90"/>
    <mergeCell ref="AD89:AD90"/>
    <mergeCell ref="C91:C92"/>
    <mergeCell ref="AD91:AD92"/>
    <mergeCell ref="C93:C94"/>
    <mergeCell ref="AD93:AD94"/>
    <mergeCell ref="A82:A93"/>
    <mergeCell ref="AF82:AF93"/>
    <mergeCell ref="C83:C84"/>
    <mergeCell ref="AD83:AD84"/>
    <mergeCell ref="C85:C86"/>
    <mergeCell ref="L85:L110"/>
    <mergeCell ref="U85:U110"/>
    <mergeCell ref="AD85:AD86"/>
    <mergeCell ref="C87:C88"/>
    <mergeCell ref="AD87:AD88"/>
    <mergeCell ref="C96:C97"/>
    <mergeCell ref="AD96:AD97"/>
    <mergeCell ref="C98:C99"/>
    <mergeCell ref="AD98:AD99"/>
    <mergeCell ref="C101:C102"/>
    <mergeCell ref="P101:Q127"/>
    <mergeCell ref="AD101:AD102"/>
    <mergeCell ref="C111:C112"/>
    <mergeCell ref="AD111:AD112"/>
    <mergeCell ref="C113:C114"/>
    <mergeCell ref="AF102:AF113"/>
    <mergeCell ref="C103:C104"/>
    <mergeCell ref="AD103:AD104"/>
    <mergeCell ref="C105:C106"/>
    <mergeCell ref="A102:A113"/>
    <mergeCell ref="C130:C131"/>
    <mergeCell ref="C132:C133"/>
    <mergeCell ref="AD132:AD133"/>
    <mergeCell ref="AD134:AD135"/>
    <mergeCell ref="AD105:AD106"/>
    <mergeCell ref="C107:C108"/>
    <mergeCell ref="AD107:AD108"/>
    <mergeCell ref="C109:C110"/>
    <mergeCell ref="AD109:AD110"/>
    <mergeCell ref="AD113:AD114"/>
    <mergeCell ref="C116:C117"/>
    <mergeCell ref="H116:I117"/>
    <mergeCell ref="X116:Y117"/>
    <mergeCell ref="AD116:AD117"/>
    <mergeCell ref="A136:A147"/>
    <mergeCell ref="C136:C137"/>
    <mergeCell ref="AD136:AD137"/>
    <mergeCell ref="AD146:AD147"/>
    <mergeCell ref="AF118:AF129"/>
    <mergeCell ref="C120:C121"/>
    <mergeCell ref="AD120:AD121"/>
    <mergeCell ref="C122:C123"/>
    <mergeCell ref="AD122:AD123"/>
    <mergeCell ref="C124:C125"/>
    <mergeCell ref="AD124:AD125"/>
    <mergeCell ref="C126:C127"/>
    <mergeCell ref="AD126:AD127"/>
    <mergeCell ref="C128:C129"/>
    <mergeCell ref="A118:A129"/>
    <mergeCell ref="C118:C119"/>
    <mergeCell ref="AD118:AD119"/>
    <mergeCell ref="AD128:AD129"/>
    <mergeCell ref="C148:C149"/>
    <mergeCell ref="C150:C151"/>
    <mergeCell ref="AD150:AD151"/>
    <mergeCell ref="AD152:AD153"/>
    <mergeCell ref="A154:A165"/>
    <mergeCell ref="C154:C155"/>
    <mergeCell ref="AD154:AD155"/>
    <mergeCell ref="AD164:AD165"/>
    <mergeCell ref="AF136:AF147"/>
    <mergeCell ref="C138:C139"/>
    <mergeCell ref="AD138:AD139"/>
    <mergeCell ref="C140:C141"/>
    <mergeCell ref="AD140:AD141"/>
    <mergeCell ref="C142:C143"/>
    <mergeCell ref="AD142:AD143"/>
    <mergeCell ref="C144:C145"/>
    <mergeCell ref="AD144:AD145"/>
    <mergeCell ref="C146:C147"/>
    <mergeCell ref="AF154:AF165"/>
    <mergeCell ref="C156:C157"/>
    <mergeCell ref="AD156:AD157"/>
    <mergeCell ref="C158:C159"/>
    <mergeCell ref="AD158:AD159"/>
    <mergeCell ref="C160:C161"/>
    <mergeCell ref="AD160:AD161"/>
    <mergeCell ref="C162:C163"/>
    <mergeCell ref="AD162:AD163"/>
    <mergeCell ref="C164:C165"/>
    <mergeCell ref="AF170:AF181"/>
    <mergeCell ref="C172:C173"/>
    <mergeCell ref="AD172:AD173"/>
    <mergeCell ref="C174:C175"/>
    <mergeCell ref="AD174:AD175"/>
    <mergeCell ref="C176:C177"/>
    <mergeCell ref="AD176:AD177"/>
    <mergeCell ref="C166:C167"/>
    <mergeCell ref="H166:I167"/>
    <mergeCell ref="X166:Y167"/>
    <mergeCell ref="AD166:AD167"/>
    <mergeCell ref="C168:C169"/>
    <mergeCell ref="AD168:AD169"/>
    <mergeCell ref="C184:C185"/>
    <mergeCell ref="AD184:AD185"/>
    <mergeCell ref="C178:C179"/>
    <mergeCell ref="AD178:AD179"/>
    <mergeCell ref="C180:C181"/>
    <mergeCell ref="AD180:AD181"/>
    <mergeCell ref="C182:C183"/>
    <mergeCell ref="AD182:AD183"/>
    <mergeCell ref="A170:A181"/>
    <mergeCell ref="C170:C171"/>
    <mergeCell ref="AD170:AD171"/>
  </mergeCells>
  <phoneticPr fontId="2"/>
  <printOptions horizontalCentered="1" verticalCentered="1"/>
  <pageMargins left="0.59055118110236227" right="0.59055118110236227" top="0.51181102362204722" bottom="0.27559055118110237" header="0" footer="0"/>
  <pageSetup paperSize="9" scale="24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X68"/>
  <sheetViews>
    <sheetView view="pageBreakPreview" topLeftCell="A45" zoomScaleNormal="100" zoomScaleSheetLayoutView="100" workbookViewId="0">
      <selection activeCell="C54" sqref="C54:D64"/>
    </sheetView>
  </sheetViews>
  <sheetFormatPr defaultRowHeight="13.5"/>
  <cols>
    <col min="1" max="24" width="5.625" customWidth="1"/>
  </cols>
  <sheetData>
    <row r="1" spans="1:24" ht="24.6" customHeight="1">
      <c r="A1" s="26" t="str">
        <f>QUALIER組合せ!D3</f>
        <v>■第1日　6月6日　1・2回戦</v>
      </c>
      <c r="B1" s="26"/>
      <c r="C1" s="26"/>
      <c r="D1" s="26"/>
      <c r="E1" s="26"/>
      <c r="F1" s="26"/>
      <c r="H1" s="26"/>
      <c r="I1" s="26"/>
      <c r="K1" s="46"/>
      <c r="L1" s="46"/>
      <c r="O1" s="291" t="s">
        <v>141</v>
      </c>
      <c r="P1" s="291"/>
      <c r="Q1" s="291"/>
      <c r="R1" s="281" t="str">
        <f>QUALIER組合せ!A14</f>
        <v>足利市本町緑地サッカー場A</v>
      </c>
      <c r="S1" s="281"/>
      <c r="T1" s="281"/>
      <c r="U1" s="281"/>
      <c r="V1" s="281"/>
      <c r="W1" s="281"/>
      <c r="X1" s="281"/>
    </row>
    <row r="2" spans="1:24" ht="19.5" customHeight="1">
      <c r="F2" s="46"/>
      <c r="G2" s="46"/>
      <c r="H2" s="46"/>
      <c r="K2" s="287" t="s">
        <v>140</v>
      </c>
      <c r="L2" s="288"/>
      <c r="M2" s="289"/>
    </row>
    <row r="3" spans="1:24" ht="20.100000000000001" customHeight="1"/>
    <row r="4" spans="1:24" ht="20.100000000000001" customHeight="1">
      <c r="A4" s="1"/>
      <c r="B4" s="1"/>
      <c r="D4" s="282" t="s">
        <v>3</v>
      </c>
      <c r="E4" s="283"/>
      <c r="F4" s="283"/>
      <c r="G4" s="284"/>
      <c r="O4" s="343" t="s">
        <v>4</v>
      </c>
      <c r="P4" s="344"/>
      <c r="Q4" s="344"/>
      <c r="R4" s="344"/>
      <c r="S4" s="345"/>
      <c r="X4" s="1"/>
    </row>
    <row r="5" spans="1:24" ht="20.100000000000001" customHeight="1">
      <c r="A5" s="1"/>
      <c r="B5" s="1"/>
      <c r="D5" s="25"/>
      <c r="E5" s="1"/>
      <c r="F5" s="1"/>
      <c r="G5" s="24"/>
      <c r="O5" s="210"/>
      <c r="P5" s="6"/>
      <c r="Q5" s="6"/>
      <c r="R5" s="6"/>
      <c r="S5" s="68"/>
      <c r="X5" s="1"/>
    </row>
    <row r="6" spans="1:24" ht="20.100000000000001" customHeight="1">
      <c r="A6" s="1"/>
      <c r="B6" s="1"/>
      <c r="D6" s="8"/>
      <c r="G6" s="343" t="s">
        <v>0</v>
      </c>
      <c r="H6" s="344"/>
      <c r="I6" s="345"/>
      <c r="M6" s="343" t="s">
        <v>1</v>
      </c>
      <c r="N6" s="344"/>
      <c r="O6" s="345"/>
      <c r="S6" s="282" t="s">
        <v>2</v>
      </c>
      <c r="T6" s="283"/>
      <c r="U6" s="284"/>
      <c r="X6" s="1"/>
    </row>
    <row r="7" spans="1:24" ht="20.100000000000001" customHeight="1">
      <c r="A7" s="1"/>
      <c r="B7" s="1"/>
      <c r="D7" s="8"/>
      <c r="G7" s="90"/>
      <c r="H7" s="52"/>
      <c r="I7" s="113"/>
      <c r="M7" s="90"/>
      <c r="N7" s="52"/>
      <c r="O7" s="113"/>
      <c r="S7" s="25"/>
      <c r="T7" s="1"/>
      <c r="U7" s="24"/>
      <c r="X7" s="1"/>
    </row>
    <row r="8" spans="1:24" ht="20.100000000000001" customHeight="1">
      <c r="A8" s="1"/>
      <c r="B8" s="1"/>
      <c r="C8" s="275">
        <v>1</v>
      </c>
      <c r="D8" s="275"/>
      <c r="E8" s="1"/>
      <c r="F8" s="275">
        <v>2</v>
      </c>
      <c r="G8" s="275"/>
      <c r="H8" s="1"/>
      <c r="I8" s="275">
        <v>3</v>
      </c>
      <c r="J8" s="275"/>
      <c r="K8" s="1"/>
      <c r="L8" s="275">
        <v>4</v>
      </c>
      <c r="M8" s="275"/>
      <c r="O8" s="275">
        <v>5</v>
      </c>
      <c r="P8" s="275"/>
      <c r="Q8" s="1"/>
      <c r="R8" s="275">
        <v>6</v>
      </c>
      <c r="S8" s="275"/>
      <c r="T8" s="1"/>
      <c r="U8" s="275">
        <v>7</v>
      </c>
      <c r="V8" s="275"/>
      <c r="W8" s="1"/>
      <c r="X8" s="1"/>
    </row>
    <row r="9" spans="1:24" ht="20.100000000000001" customHeight="1">
      <c r="A9" s="1"/>
      <c r="B9" s="92"/>
      <c r="C9" s="285" t="str">
        <f>QUALIER組合せ!C13</f>
        <v>栃木ジュニオール</v>
      </c>
      <c r="D9" s="285"/>
      <c r="E9" s="93"/>
      <c r="F9" s="285" t="str">
        <f>QUALIER組合せ!C15</f>
        <v>高根沢西フットボールクラブ</v>
      </c>
      <c r="G9" s="285"/>
      <c r="H9" s="93"/>
      <c r="I9" s="285" t="str">
        <f>QUALIER組合せ!C17</f>
        <v>ウイングスサッカークラブ</v>
      </c>
      <c r="J9" s="285"/>
      <c r="L9" s="285" t="str">
        <f>QUALIER組合せ!C19</f>
        <v>ＦＣあわのレジェンド</v>
      </c>
      <c r="M9" s="285"/>
      <c r="O9" s="285" t="str">
        <f>QUALIER組合せ!C21</f>
        <v>ＶＥＧＡ　Ｊｒ．</v>
      </c>
      <c r="P9" s="285"/>
      <c r="R9" s="285" t="str">
        <f>QUALIER組合せ!C23</f>
        <v>今市ジュニオール</v>
      </c>
      <c r="S9" s="285"/>
      <c r="U9" s="285" t="str">
        <f>QUALIER組合せ!C25</f>
        <v>ＰＳＦＣ　アトレチコ</v>
      </c>
      <c r="V9" s="285"/>
      <c r="W9" s="93"/>
      <c r="X9" s="92"/>
    </row>
    <row r="10" spans="1:24" ht="20.100000000000001" customHeight="1">
      <c r="A10" s="1"/>
      <c r="B10" s="92"/>
      <c r="C10" s="285"/>
      <c r="D10" s="285"/>
      <c r="E10" s="93"/>
      <c r="F10" s="285"/>
      <c r="G10" s="285"/>
      <c r="H10" s="93"/>
      <c r="I10" s="285"/>
      <c r="J10" s="285"/>
      <c r="L10" s="285"/>
      <c r="M10" s="285"/>
      <c r="O10" s="285"/>
      <c r="P10" s="285"/>
      <c r="R10" s="285"/>
      <c r="S10" s="285"/>
      <c r="U10" s="285"/>
      <c r="V10" s="285"/>
      <c r="W10" s="93"/>
      <c r="X10" s="92"/>
    </row>
    <row r="11" spans="1:24" ht="20.100000000000001" customHeight="1">
      <c r="A11" s="1"/>
      <c r="B11" s="92"/>
      <c r="C11" s="285"/>
      <c r="D11" s="285"/>
      <c r="E11" s="93"/>
      <c r="F11" s="285"/>
      <c r="G11" s="285"/>
      <c r="H11" s="93"/>
      <c r="I11" s="285"/>
      <c r="J11" s="285"/>
      <c r="L11" s="285"/>
      <c r="M11" s="285"/>
      <c r="O11" s="285"/>
      <c r="P11" s="285"/>
      <c r="R11" s="285"/>
      <c r="S11" s="285"/>
      <c r="U11" s="285"/>
      <c r="V11" s="285"/>
      <c r="W11" s="93"/>
      <c r="X11" s="92"/>
    </row>
    <row r="12" spans="1:24" ht="20.100000000000001" customHeight="1">
      <c r="A12" s="1"/>
      <c r="B12" s="92"/>
      <c r="C12" s="285"/>
      <c r="D12" s="285"/>
      <c r="E12" s="93"/>
      <c r="F12" s="285"/>
      <c r="G12" s="285"/>
      <c r="H12" s="93"/>
      <c r="I12" s="285"/>
      <c r="J12" s="285"/>
      <c r="L12" s="285"/>
      <c r="M12" s="285"/>
      <c r="O12" s="285"/>
      <c r="P12" s="285"/>
      <c r="R12" s="285"/>
      <c r="S12" s="285"/>
      <c r="U12" s="285"/>
      <c r="V12" s="285"/>
      <c r="W12" s="93"/>
      <c r="X12" s="92"/>
    </row>
    <row r="13" spans="1:24" ht="20.100000000000001" customHeight="1">
      <c r="A13" s="1"/>
      <c r="B13" s="92"/>
      <c r="C13" s="285"/>
      <c r="D13" s="285"/>
      <c r="E13" s="93"/>
      <c r="F13" s="285"/>
      <c r="G13" s="285"/>
      <c r="H13" s="93"/>
      <c r="I13" s="285"/>
      <c r="J13" s="285"/>
      <c r="L13" s="285"/>
      <c r="M13" s="285"/>
      <c r="O13" s="285"/>
      <c r="P13" s="285"/>
      <c r="R13" s="285"/>
      <c r="S13" s="285"/>
      <c r="U13" s="285"/>
      <c r="V13" s="285"/>
      <c r="W13" s="93"/>
      <c r="X13" s="92"/>
    </row>
    <row r="14" spans="1:24" ht="20.100000000000001" customHeight="1">
      <c r="A14" s="1"/>
      <c r="B14" s="92"/>
      <c r="C14" s="285"/>
      <c r="D14" s="285"/>
      <c r="E14" s="93"/>
      <c r="F14" s="285"/>
      <c r="G14" s="285"/>
      <c r="H14" s="93"/>
      <c r="I14" s="285"/>
      <c r="J14" s="285"/>
      <c r="L14" s="285"/>
      <c r="M14" s="285"/>
      <c r="O14" s="285"/>
      <c r="P14" s="285"/>
      <c r="R14" s="285"/>
      <c r="S14" s="285"/>
      <c r="U14" s="285"/>
      <c r="V14" s="285"/>
      <c r="W14" s="93"/>
      <c r="X14" s="92"/>
    </row>
    <row r="15" spans="1:24" ht="20.100000000000001" customHeight="1">
      <c r="A15" s="1"/>
      <c r="B15" s="92"/>
      <c r="C15" s="285"/>
      <c r="D15" s="285"/>
      <c r="E15" s="93"/>
      <c r="F15" s="285"/>
      <c r="G15" s="285"/>
      <c r="H15" s="93"/>
      <c r="I15" s="285"/>
      <c r="J15" s="285"/>
      <c r="L15" s="285"/>
      <c r="M15" s="285"/>
      <c r="O15" s="285"/>
      <c r="P15" s="285"/>
      <c r="R15" s="285"/>
      <c r="S15" s="285"/>
      <c r="U15" s="285"/>
      <c r="V15" s="285"/>
      <c r="W15" s="93"/>
      <c r="X15" s="92"/>
    </row>
    <row r="16" spans="1:24" ht="20.100000000000001" customHeight="1">
      <c r="A16" s="1"/>
      <c r="B16" s="92"/>
      <c r="C16" s="285"/>
      <c r="D16" s="285"/>
      <c r="E16" s="93"/>
      <c r="F16" s="285"/>
      <c r="G16" s="285"/>
      <c r="H16" s="93"/>
      <c r="I16" s="285"/>
      <c r="J16" s="285"/>
      <c r="L16" s="285"/>
      <c r="M16" s="285"/>
      <c r="O16" s="285"/>
      <c r="P16" s="285"/>
      <c r="R16" s="285"/>
      <c r="S16" s="285"/>
      <c r="U16" s="285"/>
      <c r="V16" s="285"/>
      <c r="W16" s="93"/>
      <c r="X16" s="92"/>
    </row>
    <row r="17" spans="1:24" ht="20.100000000000001" customHeight="1">
      <c r="A17" s="1"/>
      <c r="B17" s="92"/>
      <c r="C17" s="285"/>
      <c r="D17" s="285"/>
      <c r="E17" s="93"/>
      <c r="F17" s="285"/>
      <c r="G17" s="285"/>
      <c r="H17" s="93"/>
      <c r="I17" s="285"/>
      <c r="J17" s="285"/>
      <c r="L17" s="285"/>
      <c r="M17" s="285"/>
      <c r="O17" s="285"/>
      <c r="P17" s="285"/>
      <c r="R17" s="285"/>
      <c r="S17" s="285"/>
      <c r="U17" s="285"/>
      <c r="V17" s="285"/>
      <c r="W17" s="93"/>
      <c r="X17" s="92"/>
    </row>
    <row r="18" spans="1:24" ht="20.100000000000001" customHeight="1">
      <c r="A18" s="1"/>
      <c r="B18" s="92"/>
      <c r="C18" s="285"/>
      <c r="D18" s="285"/>
      <c r="E18" s="93"/>
      <c r="F18" s="285"/>
      <c r="G18" s="285"/>
      <c r="H18" s="93"/>
      <c r="I18" s="285"/>
      <c r="J18" s="285"/>
      <c r="L18" s="285"/>
      <c r="M18" s="285"/>
      <c r="O18" s="285"/>
      <c r="P18" s="285"/>
      <c r="R18" s="285"/>
      <c r="S18" s="285"/>
      <c r="U18" s="285"/>
      <c r="V18" s="285"/>
      <c r="W18" s="93"/>
      <c r="X18" s="92"/>
    </row>
    <row r="19" spans="1:24" ht="20.10000000000000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74" t="s">
        <v>240</v>
      </c>
      <c r="U19" s="274"/>
      <c r="V19" s="274"/>
      <c r="W19" s="274"/>
      <c r="X19" s="57"/>
    </row>
    <row r="20" spans="1:24" ht="20.100000000000001" customHeight="1">
      <c r="A20" s="275"/>
      <c r="B20" s="275" t="s">
        <v>0</v>
      </c>
      <c r="C20" s="276">
        <v>0.36458333333333331</v>
      </c>
      <c r="D20" s="276"/>
      <c r="E20" s="277" t="str">
        <f>F9</f>
        <v>高根沢西フットボールクラブ</v>
      </c>
      <c r="F20" s="277"/>
      <c r="G20" s="277"/>
      <c r="H20" s="277"/>
      <c r="I20" s="278">
        <f>K20+K21</f>
        <v>0</v>
      </c>
      <c r="J20" s="279" t="s">
        <v>67</v>
      </c>
      <c r="K20" s="55">
        <v>0</v>
      </c>
      <c r="L20" s="53" t="s">
        <v>207</v>
      </c>
      <c r="M20" s="55">
        <v>0</v>
      </c>
      <c r="N20" s="279" t="s">
        <v>66</v>
      </c>
      <c r="O20" s="278">
        <f>M20+M21</f>
        <v>0</v>
      </c>
      <c r="P20" s="277" t="str">
        <f>I9</f>
        <v>ウイングスサッカークラブ</v>
      </c>
      <c r="Q20" s="277"/>
      <c r="R20" s="277"/>
      <c r="S20" s="277"/>
      <c r="T20" s="346" t="s">
        <v>319</v>
      </c>
      <c r="U20" s="346"/>
      <c r="V20" s="346"/>
      <c r="W20" s="346"/>
      <c r="X20" s="273"/>
    </row>
    <row r="21" spans="1:24" ht="20.100000000000001" customHeight="1">
      <c r="A21" s="275"/>
      <c r="B21" s="275"/>
      <c r="C21" s="276"/>
      <c r="D21" s="276"/>
      <c r="E21" s="277"/>
      <c r="F21" s="277"/>
      <c r="G21" s="277"/>
      <c r="H21" s="277"/>
      <c r="I21" s="278"/>
      <c r="J21" s="279"/>
      <c r="K21" s="55">
        <v>0</v>
      </c>
      <c r="L21" s="53" t="s">
        <v>207</v>
      </c>
      <c r="M21" s="55">
        <v>0</v>
      </c>
      <c r="N21" s="279"/>
      <c r="O21" s="278"/>
      <c r="P21" s="277"/>
      <c r="Q21" s="277"/>
      <c r="R21" s="277"/>
      <c r="S21" s="277"/>
      <c r="T21" s="346"/>
      <c r="U21" s="346"/>
      <c r="V21" s="346"/>
      <c r="W21" s="346"/>
      <c r="X21" s="273"/>
    </row>
    <row r="22" spans="1:24" ht="19.5" customHeight="1">
      <c r="A22" s="1"/>
      <c r="B22" s="52"/>
      <c r="C22" s="52"/>
      <c r="D22" s="52"/>
      <c r="E22" s="11"/>
      <c r="F22" s="11"/>
      <c r="G22" s="11"/>
      <c r="H22" s="11"/>
      <c r="I22" s="21"/>
      <c r="J22" s="22"/>
      <c r="K22" s="21"/>
      <c r="L22" s="23"/>
      <c r="M22" s="21"/>
      <c r="N22" s="22"/>
      <c r="O22" s="21"/>
      <c r="P22" s="11"/>
      <c r="Q22" s="11"/>
      <c r="R22" s="11"/>
      <c r="S22" s="11"/>
      <c r="T22" s="235"/>
      <c r="U22" s="235"/>
      <c r="V22" s="235"/>
      <c r="W22" s="235"/>
      <c r="X22" s="80"/>
    </row>
    <row r="23" spans="1:24" ht="20.100000000000001" customHeight="1">
      <c r="A23" s="275"/>
      <c r="B23" s="275" t="s">
        <v>1</v>
      </c>
      <c r="C23" s="276">
        <v>0.40625</v>
      </c>
      <c r="D23" s="276"/>
      <c r="E23" s="277" t="str">
        <f>L9</f>
        <v>ＦＣあわのレジェンド</v>
      </c>
      <c r="F23" s="277"/>
      <c r="G23" s="277"/>
      <c r="H23" s="277"/>
      <c r="I23" s="278">
        <f>K23+K24</f>
        <v>0</v>
      </c>
      <c r="J23" s="279" t="s">
        <v>67</v>
      </c>
      <c r="K23" s="55">
        <v>0</v>
      </c>
      <c r="L23" s="53" t="s">
        <v>207</v>
      </c>
      <c r="M23" s="55">
        <v>0</v>
      </c>
      <c r="N23" s="279" t="s">
        <v>66</v>
      </c>
      <c r="O23" s="278">
        <f>M23+M24</f>
        <v>0</v>
      </c>
      <c r="P23" s="277" t="str">
        <f>O9</f>
        <v>ＶＥＧＡ　Ｊｒ．</v>
      </c>
      <c r="Q23" s="277"/>
      <c r="R23" s="277"/>
      <c r="S23" s="277"/>
      <c r="T23" s="346" t="s">
        <v>320</v>
      </c>
      <c r="U23" s="347"/>
      <c r="V23" s="347"/>
      <c r="W23" s="347"/>
      <c r="X23" s="273"/>
    </row>
    <row r="24" spans="1:24" ht="19.5" customHeight="1">
      <c r="A24" s="275"/>
      <c r="B24" s="275"/>
      <c r="C24" s="276"/>
      <c r="D24" s="276"/>
      <c r="E24" s="277"/>
      <c r="F24" s="277"/>
      <c r="G24" s="277"/>
      <c r="H24" s="277"/>
      <c r="I24" s="278"/>
      <c r="J24" s="279"/>
      <c r="K24" s="55">
        <v>0</v>
      </c>
      <c r="L24" s="53" t="s">
        <v>207</v>
      </c>
      <c r="M24" s="55">
        <v>0</v>
      </c>
      <c r="N24" s="279"/>
      <c r="O24" s="278"/>
      <c r="P24" s="277"/>
      <c r="Q24" s="277"/>
      <c r="R24" s="277"/>
      <c r="S24" s="277"/>
      <c r="T24" s="347"/>
      <c r="U24" s="347"/>
      <c r="V24" s="347"/>
      <c r="W24" s="347"/>
      <c r="X24" s="273"/>
    </row>
    <row r="25" spans="1:24" ht="20.100000000000001" customHeight="1">
      <c r="A25" s="1"/>
      <c r="B25" s="52"/>
      <c r="C25" s="52"/>
      <c r="D25" s="52"/>
      <c r="E25" s="11"/>
      <c r="F25" s="11"/>
      <c r="G25" s="11"/>
      <c r="H25" s="11"/>
      <c r="I25" s="21"/>
      <c r="J25" s="22"/>
      <c r="K25" s="21"/>
      <c r="L25" s="23"/>
      <c r="M25" s="21"/>
      <c r="N25" s="22"/>
      <c r="O25" s="21"/>
      <c r="P25" s="11"/>
      <c r="Q25" s="11"/>
      <c r="R25" s="11"/>
      <c r="S25" s="11"/>
      <c r="T25" s="235"/>
      <c r="U25" s="235"/>
      <c r="V25" s="235"/>
      <c r="W25" s="235"/>
      <c r="X25" s="80"/>
    </row>
    <row r="26" spans="1:24" ht="20.100000000000001" customHeight="1">
      <c r="A26" s="275"/>
      <c r="B26" s="275" t="s">
        <v>2</v>
      </c>
      <c r="C26" s="276">
        <v>0.44791666666666669</v>
      </c>
      <c r="D26" s="276"/>
      <c r="E26" s="277" t="str">
        <f>R9</f>
        <v>今市ジュニオール</v>
      </c>
      <c r="F26" s="277"/>
      <c r="G26" s="277"/>
      <c r="H26" s="277"/>
      <c r="I26" s="278">
        <f>K26+K27</f>
        <v>0</v>
      </c>
      <c r="J26" s="279" t="s">
        <v>67</v>
      </c>
      <c r="K26" s="55">
        <v>0</v>
      </c>
      <c r="L26" s="53" t="s">
        <v>207</v>
      </c>
      <c r="M26" s="55">
        <v>0</v>
      </c>
      <c r="N26" s="279" t="s">
        <v>66</v>
      </c>
      <c r="O26" s="278">
        <f>M26+M27</f>
        <v>0</v>
      </c>
      <c r="P26" s="277" t="str">
        <f>U9</f>
        <v>ＰＳＦＣ　アトレチコ</v>
      </c>
      <c r="Q26" s="277"/>
      <c r="R26" s="277"/>
      <c r="S26" s="277"/>
      <c r="T26" s="346" t="s">
        <v>321</v>
      </c>
      <c r="U26" s="347"/>
      <c r="V26" s="347"/>
      <c r="W26" s="347"/>
      <c r="X26" s="273"/>
    </row>
    <row r="27" spans="1:24" ht="20.100000000000001" customHeight="1">
      <c r="A27" s="275"/>
      <c r="B27" s="275"/>
      <c r="C27" s="276"/>
      <c r="D27" s="276"/>
      <c r="E27" s="277"/>
      <c r="F27" s="277"/>
      <c r="G27" s="277"/>
      <c r="H27" s="277"/>
      <c r="I27" s="278"/>
      <c r="J27" s="279"/>
      <c r="K27" s="55">
        <v>0</v>
      </c>
      <c r="L27" s="53" t="s">
        <v>207</v>
      </c>
      <c r="M27" s="55">
        <v>0</v>
      </c>
      <c r="N27" s="279"/>
      <c r="O27" s="278"/>
      <c r="P27" s="277"/>
      <c r="Q27" s="277"/>
      <c r="R27" s="277"/>
      <c r="S27" s="277"/>
      <c r="T27" s="347"/>
      <c r="U27" s="347"/>
      <c r="V27" s="347"/>
      <c r="W27" s="347"/>
      <c r="X27" s="273"/>
    </row>
    <row r="28" spans="1:24" ht="20.100000000000001" customHeight="1">
      <c r="A28" s="1"/>
      <c r="B28" s="52"/>
      <c r="C28" s="52"/>
      <c r="D28" s="52"/>
      <c r="E28" s="11"/>
      <c r="F28" s="11"/>
      <c r="G28" s="11"/>
      <c r="H28" s="11"/>
      <c r="I28" s="21"/>
      <c r="J28" s="22"/>
      <c r="K28" s="21"/>
      <c r="L28" s="23"/>
      <c r="M28" s="21"/>
      <c r="N28" s="22"/>
      <c r="O28" s="21"/>
      <c r="P28" s="11"/>
      <c r="Q28" s="11"/>
      <c r="R28" s="11"/>
      <c r="S28" s="11"/>
      <c r="T28" s="235"/>
      <c r="U28" s="235"/>
      <c r="V28" s="235"/>
      <c r="W28" s="235"/>
      <c r="X28" s="80"/>
    </row>
    <row r="29" spans="1:24" ht="20.100000000000001" customHeight="1">
      <c r="A29" s="275"/>
      <c r="B29" s="275" t="s">
        <v>3</v>
      </c>
      <c r="C29" s="276">
        <v>0.48958333333333331</v>
      </c>
      <c r="D29" s="276"/>
      <c r="E29" s="277" t="s">
        <v>138</v>
      </c>
      <c r="F29" s="277"/>
      <c r="G29" s="277"/>
      <c r="H29" s="277"/>
      <c r="I29" s="278">
        <f>K29+K30</f>
        <v>0</v>
      </c>
      <c r="J29" s="279" t="s">
        <v>67</v>
      </c>
      <c r="K29" s="55">
        <v>0</v>
      </c>
      <c r="L29" s="53" t="s">
        <v>207</v>
      </c>
      <c r="M29" s="55">
        <v>0</v>
      </c>
      <c r="N29" s="279" t="s">
        <v>66</v>
      </c>
      <c r="O29" s="278">
        <f>M29+M30</f>
        <v>0</v>
      </c>
      <c r="P29" s="277" t="str">
        <f>C9</f>
        <v>栃木ジュニオール</v>
      </c>
      <c r="Q29" s="277"/>
      <c r="R29" s="277"/>
      <c r="S29" s="277"/>
      <c r="T29" s="346" t="s">
        <v>322</v>
      </c>
      <c r="U29" s="347"/>
      <c r="V29" s="347"/>
      <c r="W29" s="347"/>
      <c r="X29" s="273"/>
    </row>
    <row r="30" spans="1:24" ht="20.100000000000001" customHeight="1">
      <c r="A30" s="275"/>
      <c r="B30" s="275"/>
      <c r="C30" s="276"/>
      <c r="D30" s="276"/>
      <c r="E30" s="277"/>
      <c r="F30" s="277"/>
      <c r="G30" s="277"/>
      <c r="H30" s="277"/>
      <c r="I30" s="278"/>
      <c r="J30" s="279"/>
      <c r="K30" s="55">
        <v>0</v>
      </c>
      <c r="L30" s="53" t="s">
        <v>207</v>
      </c>
      <c r="M30" s="55">
        <v>0</v>
      </c>
      <c r="N30" s="279"/>
      <c r="O30" s="278"/>
      <c r="P30" s="277"/>
      <c r="Q30" s="277"/>
      <c r="R30" s="277"/>
      <c r="S30" s="277"/>
      <c r="T30" s="347"/>
      <c r="U30" s="347"/>
      <c r="V30" s="347"/>
      <c r="W30" s="347"/>
      <c r="X30" s="273"/>
    </row>
    <row r="31" spans="1:24" ht="20.100000000000001" customHeight="1">
      <c r="C31" s="95"/>
      <c r="D31" s="95"/>
      <c r="T31" s="236"/>
      <c r="U31" s="236"/>
      <c r="V31" s="236"/>
      <c r="W31" s="236"/>
    </row>
    <row r="32" spans="1:24" ht="20.100000000000001" customHeight="1">
      <c r="B32" s="275" t="s">
        <v>4</v>
      </c>
      <c r="C32" s="276">
        <v>0.53125</v>
      </c>
      <c r="D32" s="276"/>
      <c r="E32" s="277" t="s">
        <v>139</v>
      </c>
      <c r="F32" s="277"/>
      <c r="G32" s="277"/>
      <c r="H32" s="277"/>
      <c r="I32" s="278">
        <f>K32+K33</f>
        <v>0</v>
      </c>
      <c r="J32" s="279" t="s">
        <v>67</v>
      </c>
      <c r="K32" s="55">
        <v>0</v>
      </c>
      <c r="L32" s="53" t="s">
        <v>207</v>
      </c>
      <c r="M32" s="55">
        <v>0</v>
      </c>
      <c r="N32" s="279" t="s">
        <v>66</v>
      </c>
      <c r="O32" s="278">
        <f>M32+M33</f>
        <v>0</v>
      </c>
      <c r="P32" s="277" t="s">
        <v>316</v>
      </c>
      <c r="Q32" s="277"/>
      <c r="R32" s="277"/>
      <c r="S32" s="277"/>
      <c r="T32" s="346" t="s">
        <v>323</v>
      </c>
      <c r="U32" s="347"/>
      <c r="V32" s="347"/>
      <c r="W32" s="347"/>
    </row>
    <row r="33" spans="1:24" ht="19.5" customHeight="1">
      <c r="B33" s="275"/>
      <c r="C33" s="276"/>
      <c r="D33" s="276"/>
      <c r="E33" s="277"/>
      <c r="F33" s="277"/>
      <c r="G33" s="277"/>
      <c r="H33" s="277"/>
      <c r="I33" s="278"/>
      <c r="J33" s="279"/>
      <c r="K33" s="55">
        <v>0</v>
      </c>
      <c r="L33" s="53" t="s">
        <v>207</v>
      </c>
      <c r="M33" s="55">
        <v>0</v>
      </c>
      <c r="N33" s="279"/>
      <c r="O33" s="278"/>
      <c r="P33" s="277"/>
      <c r="Q33" s="277"/>
      <c r="R33" s="277"/>
      <c r="S33" s="277"/>
      <c r="T33" s="347"/>
      <c r="U33" s="347"/>
      <c r="V33" s="347"/>
      <c r="W33" s="347"/>
    </row>
    <row r="34" spans="1:24" ht="19.5" customHeight="1"/>
    <row r="35" spans="1:24" ht="24.6" customHeight="1">
      <c r="A35" s="26" t="str">
        <f>A1</f>
        <v>■第1日　6月6日　1・2回戦</v>
      </c>
      <c r="B35" s="26"/>
      <c r="C35" s="26"/>
      <c r="D35" s="26"/>
      <c r="E35" s="26"/>
      <c r="F35" s="26"/>
      <c r="H35" s="26"/>
      <c r="I35" s="26"/>
      <c r="K35" s="46"/>
      <c r="L35" s="46"/>
      <c r="O35" s="291" t="s">
        <v>205</v>
      </c>
      <c r="P35" s="291"/>
      <c r="Q35" s="291"/>
      <c r="R35" s="281" t="str">
        <f>QUALIER組合せ!A30</f>
        <v>けやき台公園サッカー場A</v>
      </c>
      <c r="S35" s="281"/>
      <c r="T35" s="281"/>
      <c r="U35" s="281"/>
      <c r="V35" s="281"/>
      <c r="W35" s="281"/>
      <c r="X35" s="281"/>
    </row>
    <row r="36" spans="1:24" ht="20.100000000000001" customHeight="1">
      <c r="F36" s="290"/>
      <c r="G36" s="290"/>
      <c r="H36" s="290"/>
    </row>
    <row r="37" spans="1:24" ht="20.100000000000001" customHeight="1">
      <c r="E37" s="126"/>
      <c r="F37" s="126"/>
      <c r="G37" s="2"/>
      <c r="K37" s="287" t="s">
        <v>206</v>
      </c>
      <c r="L37" s="288"/>
      <c r="M37" s="289"/>
      <c r="N37" s="27"/>
      <c r="O37" s="27"/>
      <c r="R37" s="126"/>
      <c r="S37" s="126"/>
      <c r="T37" s="2"/>
    </row>
    <row r="38" spans="1:24" ht="20.100000000000001" customHeight="1">
      <c r="A38" s="1"/>
      <c r="B38" s="1"/>
      <c r="C38" s="1"/>
      <c r="D38" s="282" t="s">
        <v>2</v>
      </c>
      <c r="E38" s="283"/>
      <c r="F38" s="283"/>
      <c r="G38" s="284"/>
      <c r="H38" s="25"/>
      <c r="I38" s="1"/>
      <c r="J38" s="1"/>
      <c r="M38" s="1"/>
      <c r="N38" s="1"/>
      <c r="O38" s="1"/>
      <c r="P38" s="24"/>
      <c r="Q38" s="282" t="s">
        <v>3</v>
      </c>
      <c r="R38" s="283"/>
      <c r="S38" s="283"/>
      <c r="T38" s="284"/>
      <c r="U38" s="25"/>
      <c r="W38" s="1"/>
      <c r="X38" s="1"/>
    </row>
    <row r="39" spans="1:24" ht="20.100000000000001" customHeight="1">
      <c r="A39" s="1"/>
      <c r="B39" s="1"/>
      <c r="C39" s="1"/>
      <c r="D39" s="25"/>
      <c r="E39" s="1"/>
      <c r="F39" s="1"/>
      <c r="G39" s="91"/>
      <c r="H39" s="94"/>
      <c r="I39" s="94"/>
      <c r="J39" s="1"/>
      <c r="M39" s="1"/>
      <c r="N39" s="1"/>
      <c r="O39" s="1"/>
      <c r="P39" s="91"/>
      <c r="Q39" s="25"/>
      <c r="R39" s="1"/>
      <c r="S39" s="1"/>
      <c r="T39" s="24"/>
      <c r="U39" s="1"/>
      <c r="W39" s="1"/>
      <c r="X39" s="1"/>
    </row>
    <row r="40" spans="1:24" ht="20.100000000000001" customHeight="1">
      <c r="A40" s="1"/>
      <c r="B40" s="1"/>
      <c r="C40" s="1"/>
      <c r="D40" s="90"/>
      <c r="E40" s="1"/>
      <c r="F40" s="1"/>
      <c r="G40" s="282" t="s">
        <v>0</v>
      </c>
      <c r="H40" s="283"/>
      <c r="I40" s="284"/>
      <c r="J40" s="25"/>
      <c r="M40" s="1"/>
      <c r="N40" s="24"/>
      <c r="O40" s="282" t="s">
        <v>1</v>
      </c>
      <c r="P40" s="283"/>
      <c r="Q40" s="284"/>
      <c r="R40" s="90"/>
      <c r="S40" s="1"/>
      <c r="T40" s="24"/>
      <c r="U40" s="1"/>
      <c r="W40" s="1"/>
      <c r="X40" s="1"/>
    </row>
    <row r="41" spans="1:24" ht="20.100000000000001" customHeight="1">
      <c r="A41" s="1"/>
      <c r="B41" s="1"/>
      <c r="C41" s="1"/>
      <c r="D41" s="25"/>
      <c r="E41" s="1"/>
      <c r="F41" s="24"/>
      <c r="G41" s="1"/>
      <c r="H41" s="1"/>
      <c r="I41" s="1"/>
      <c r="J41" s="25"/>
      <c r="M41" s="1"/>
      <c r="N41" s="24"/>
      <c r="O41" s="1"/>
      <c r="P41" s="1"/>
      <c r="Q41" s="1"/>
      <c r="R41" s="25"/>
      <c r="S41" s="1"/>
      <c r="T41" s="24"/>
      <c r="U41" s="1"/>
      <c r="W41" s="1"/>
      <c r="X41" s="1"/>
    </row>
    <row r="42" spans="1:24" ht="20.100000000000001" customHeight="1">
      <c r="A42" s="1"/>
      <c r="B42" s="1"/>
      <c r="C42" s="275">
        <v>1</v>
      </c>
      <c r="D42" s="275"/>
      <c r="E42" s="1"/>
      <c r="F42" s="275">
        <v>2</v>
      </c>
      <c r="G42" s="275"/>
      <c r="H42" s="1"/>
      <c r="I42" s="275">
        <v>3</v>
      </c>
      <c r="J42" s="275"/>
      <c r="M42" s="1"/>
      <c r="N42" s="275">
        <v>4</v>
      </c>
      <c r="O42" s="275"/>
      <c r="P42" s="1"/>
      <c r="Q42" s="275">
        <v>5</v>
      </c>
      <c r="R42" s="275"/>
      <c r="S42" s="1"/>
      <c r="T42" s="275">
        <v>6</v>
      </c>
      <c r="U42" s="275"/>
      <c r="W42" s="1"/>
      <c r="X42" s="1"/>
    </row>
    <row r="43" spans="1:24" ht="20.100000000000001" customHeight="1">
      <c r="A43" s="1"/>
      <c r="B43" s="92"/>
      <c r="C43" s="285" t="str">
        <f>QUALIER組合せ!C30</f>
        <v>ＦＣ　ＣＩＥＲＶＯ</v>
      </c>
      <c r="D43" s="285"/>
      <c r="E43" s="93"/>
      <c r="F43" s="285" t="str">
        <f>QUALIER組合せ!C32</f>
        <v>亀山ＳＣ　Ｕ１１</v>
      </c>
      <c r="G43" s="285"/>
      <c r="H43" s="93"/>
      <c r="I43" s="285" t="str">
        <f>QUALIER組合せ!C34</f>
        <v>ＬＩＡＬＬアカデミーＵ－１１</v>
      </c>
      <c r="J43" s="285"/>
      <c r="M43" s="93"/>
      <c r="N43" s="285" t="str">
        <f>QUALIER組合せ!C36</f>
        <v>ＦＣ　ＷＩＬＬＥ</v>
      </c>
      <c r="O43" s="285"/>
      <c r="P43" s="93"/>
      <c r="Q43" s="285" t="str">
        <f>QUALIER組合せ!C38</f>
        <v>祖母井クラブ</v>
      </c>
      <c r="R43" s="285"/>
      <c r="S43" s="93"/>
      <c r="T43" s="285" t="str">
        <f>QUALIER組合せ!C40</f>
        <v>ＦＣスポルト宇都宮</v>
      </c>
      <c r="U43" s="285"/>
      <c r="W43" s="93"/>
      <c r="X43" s="92"/>
    </row>
    <row r="44" spans="1:24" ht="20.100000000000001" customHeight="1">
      <c r="A44" s="1"/>
      <c r="B44" s="92"/>
      <c r="C44" s="285"/>
      <c r="D44" s="285"/>
      <c r="E44" s="93"/>
      <c r="F44" s="285"/>
      <c r="G44" s="285"/>
      <c r="H44" s="93"/>
      <c r="I44" s="285"/>
      <c r="J44" s="285"/>
      <c r="M44" s="93"/>
      <c r="N44" s="285"/>
      <c r="O44" s="285"/>
      <c r="P44" s="93"/>
      <c r="Q44" s="285"/>
      <c r="R44" s="285"/>
      <c r="S44" s="93"/>
      <c r="T44" s="285"/>
      <c r="U44" s="285"/>
      <c r="W44" s="93"/>
      <c r="X44" s="92"/>
    </row>
    <row r="45" spans="1:24" ht="20.100000000000001" customHeight="1">
      <c r="A45" s="1"/>
      <c r="B45" s="92"/>
      <c r="C45" s="285"/>
      <c r="D45" s="285"/>
      <c r="E45" s="93"/>
      <c r="F45" s="285"/>
      <c r="G45" s="285"/>
      <c r="H45" s="93"/>
      <c r="I45" s="285"/>
      <c r="J45" s="285"/>
      <c r="M45" s="93"/>
      <c r="N45" s="285"/>
      <c r="O45" s="285"/>
      <c r="P45" s="93"/>
      <c r="Q45" s="285"/>
      <c r="R45" s="285"/>
      <c r="S45" s="93"/>
      <c r="T45" s="285"/>
      <c r="U45" s="285"/>
      <c r="W45" s="93"/>
      <c r="X45" s="92"/>
    </row>
    <row r="46" spans="1:24" ht="20.100000000000001" customHeight="1">
      <c r="A46" s="1"/>
      <c r="B46" s="92"/>
      <c r="C46" s="285"/>
      <c r="D46" s="285"/>
      <c r="E46" s="93"/>
      <c r="F46" s="285"/>
      <c r="G46" s="285"/>
      <c r="H46" s="93"/>
      <c r="I46" s="285"/>
      <c r="J46" s="285"/>
      <c r="M46" s="93"/>
      <c r="N46" s="285"/>
      <c r="O46" s="285"/>
      <c r="P46" s="93"/>
      <c r="Q46" s="285"/>
      <c r="R46" s="285"/>
      <c r="S46" s="93"/>
      <c r="T46" s="285"/>
      <c r="U46" s="285"/>
      <c r="W46" s="93"/>
      <c r="X46" s="92"/>
    </row>
    <row r="47" spans="1:24" ht="20.100000000000001" customHeight="1">
      <c r="A47" s="1"/>
      <c r="B47" s="92"/>
      <c r="C47" s="285"/>
      <c r="D47" s="285"/>
      <c r="E47" s="93"/>
      <c r="F47" s="285"/>
      <c r="G47" s="285"/>
      <c r="H47" s="93"/>
      <c r="I47" s="285"/>
      <c r="J47" s="285"/>
      <c r="M47" s="93"/>
      <c r="N47" s="285"/>
      <c r="O47" s="285"/>
      <c r="P47" s="93"/>
      <c r="Q47" s="285"/>
      <c r="R47" s="285"/>
      <c r="S47" s="93"/>
      <c r="T47" s="285"/>
      <c r="U47" s="285"/>
      <c r="W47" s="93"/>
      <c r="X47" s="92"/>
    </row>
    <row r="48" spans="1:24" ht="20.100000000000001" customHeight="1">
      <c r="A48" s="1"/>
      <c r="B48" s="92"/>
      <c r="C48" s="285"/>
      <c r="D48" s="285"/>
      <c r="E48" s="93"/>
      <c r="F48" s="285"/>
      <c r="G48" s="285"/>
      <c r="H48" s="93"/>
      <c r="I48" s="285"/>
      <c r="J48" s="285"/>
      <c r="M48" s="93"/>
      <c r="N48" s="285"/>
      <c r="O48" s="285"/>
      <c r="P48" s="93"/>
      <c r="Q48" s="285"/>
      <c r="R48" s="285"/>
      <c r="S48" s="93"/>
      <c r="T48" s="285"/>
      <c r="U48" s="285"/>
      <c r="W48" s="93"/>
      <c r="X48" s="92"/>
    </row>
    <row r="49" spans="1:24" ht="20.100000000000001" customHeight="1">
      <c r="A49" s="1"/>
      <c r="B49" s="92"/>
      <c r="C49" s="285"/>
      <c r="D49" s="285"/>
      <c r="E49" s="93"/>
      <c r="F49" s="285"/>
      <c r="G49" s="285"/>
      <c r="H49" s="93"/>
      <c r="I49" s="285"/>
      <c r="J49" s="285"/>
      <c r="M49" s="93"/>
      <c r="N49" s="285"/>
      <c r="O49" s="285"/>
      <c r="P49" s="93"/>
      <c r="Q49" s="285"/>
      <c r="R49" s="285"/>
      <c r="S49" s="93"/>
      <c r="T49" s="285"/>
      <c r="U49" s="285"/>
      <c r="W49" s="93"/>
      <c r="X49" s="92"/>
    </row>
    <row r="50" spans="1:24" ht="20.100000000000001" customHeight="1">
      <c r="A50" s="1"/>
      <c r="B50" s="92"/>
      <c r="C50" s="285"/>
      <c r="D50" s="285"/>
      <c r="E50" s="93"/>
      <c r="F50" s="285"/>
      <c r="G50" s="285"/>
      <c r="H50" s="93"/>
      <c r="I50" s="285"/>
      <c r="J50" s="285"/>
      <c r="M50" s="93"/>
      <c r="N50" s="285"/>
      <c r="O50" s="285"/>
      <c r="P50" s="93"/>
      <c r="Q50" s="285"/>
      <c r="R50" s="285"/>
      <c r="S50" s="93"/>
      <c r="T50" s="285"/>
      <c r="U50" s="285"/>
      <c r="W50" s="93"/>
      <c r="X50" s="92"/>
    </row>
    <row r="51" spans="1:24" ht="20.100000000000001" customHeight="1">
      <c r="A51" s="1"/>
      <c r="B51" s="92"/>
      <c r="C51" s="285"/>
      <c r="D51" s="285"/>
      <c r="E51" s="93"/>
      <c r="F51" s="285"/>
      <c r="G51" s="285"/>
      <c r="H51" s="93"/>
      <c r="I51" s="285"/>
      <c r="J51" s="285"/>
      <c r="M51" s="93"/>
      <c r="N51" s="285"/>
      <c r="O51" s="285"/>
      <c r="P51" s="93"/>
      <c r="Q51" s="285"/>
      <c r="R51" s="285"/>
      <c r="S51" s="93"/>
      <c r="T51" s="285"/>
      <c r="U51" s="285"/>
      <c r="W51" s="93"/>
      <c r="X51" s="92"/>
    </row>
    <row r="52" spans="1:24" ht="20.100000000000001" customHeight="1">
      <c r="A52" s="1"/>
      <c r="B52" s="92"/>
      <c r="C52" s="285"/>
      <c r="D52" s="285"/>
      <c r="E52" s="93"/>
      <c r="F52" s="285"/>
      <c r="G52" s="285"/>
      <c r="H52" s="93"/>
      <c r="I52" s="285"/>
      <c r="J52" s="285"/>
      <c r="M52" s="93"/>
      <c r="N52" s="285"/>
      <c r="O52" s="285"/>
      <c r="P52" s="93"/>
      <c r="Q52" s="285"/>
      <c r="R52" s="285"/>
      <c r="S52" s="93"/>
      <c r="T52" s="285"/>
      <c r="U52" s="285"/>
      <c r="W52" s="93"/>
      <c r="X52" s="92"/>
    </row>
    <row r="53" spans="1:24" ht="20.100000000000001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74" t="s">
        <v>240</v>
      </c>
      <c r="U53" s="274"/>
      <c r="V53" s="274"/>
      <c r="W53" s="274"/>
      <c r="X53" s="57"/>
    </row>
    <row r="54" spans="1:24" ht="20.100000000000001" customHeight="1">
      <c r="A54" s="275"/>
      <c r="B54" s="275" t="s">
        <v>0</v>
      </c>
      <c r="C54" s="276">
        <v>0.36458333333333331</v>
      </c>
      <c r="D54" s="276"/>
      <c r="E54" s="277" t="str">
        <f>F43</f>
        <v>亀山ＳＣ　Ｕ１１</v>
      </c>
      <c r="F54" s="277"/>
      <c r="G54" s="277"/>
      <c r="H54" s="277"/>
      <c r="I54" s="278">
        <f>K54+K55</f>
        <v>0</v>
      </c>
      <c r="J54" s="279" t="s">
        <v>67</v>
      </c>
      <c r="K54" s="55">
        <v>0</v>
      </c>
      <c r="L54" s="53" t="s">
        <v>207</v>
      </c>
      <c r="M54" s="55">
        <v>0</v>
      </c>
      <c r="N54" s="279" t="s">
        <v>66</v>
      </c>
      <c r="O54" s="278">
        <f>M54+M55</f>
        <v>0</v>
      </c>
      <c r="P54" s="277" t="str">
        <f>I43</f>
        <v>ＬＩＡＬＬアカデミーＵ－１１</v>
      </c>
      <c r="Q54" s="277"/>
      <c r="R54" s="277"/>
      <c r="S54" s="277"/>
      <c r="T54" s="273" t="s">
        <v>241</v>
      </c>
      <c r="U54" s="274"/>
      <c r="V54" s="274"/>
      <c r="W54" s="274"/>
      <c r="X54" s="273"/>
    </row>
    <row r="55" spans="1:24" ht="20.100000000000001" customHeight="1">
      <c r="A55" s="275"/>
      <c r="B55" s="275"/>
      <c r="C55" s="276"/>
      <c r="D55" s="276"/>
      <c r="E55" s="277"/>
      <c r="F55" s="277"/>
      <c r="G55" s="277"/>
      <c r="H55" s="277"/>
      <c r="I55" s="278"/>
      <c r="J55" s="279"/>
      <c r="K55" s="55">
        <v>0</v>
      </c>
      <c r="L55" s="53" t="s">
        <v>207</v>
      </c>
      <c r="M55" s="55">
        <v>0</v>
      </c>
      <c r="N55" s="279"/>
      <c r="O55" s="278"/>
      <c r="P55" s="277"/>
      <c r="Q55" s="277"/>
      <c r="R55" s="277"/>
      <c r="S55" s="277"/>
      <c r="T55" s="274"/>
      <c r="U55" s="274"/>
      <c r="V55" s="274"/>
      <c r="W55" s="274"/>
      <c r="X55" s="273"/>
    </row>
    <row r="56" spans="1:24" ht="20.100000000000001" customHeight="1">
      <c r="A56" s="1"/>
      <c r="B56" s="52"/>
      <c r="C56" s="52"/>
      <c r="D56" s="52"/>
      <c r="E56" s="11"/>
      <c r="F56" s="11"/>
      <c r="G56" s="11"/>
      <c r="H56" s="11"/>
      <c r="I56" s="21"/>
      <c r="J56" s="22"/>
      <c r="K56" s="21"/>
      <c r="L56" s="23"/>
      <c r="M56" s="21"/>
      <c r="N56" s="22"/>
      <c r="O56" s="21"/>
      <c r="P56" s="11"/>
      <c r="Q56" s="11"/>
      <c r="R56" s="11"/>
      <c r="S56" s="11"/>
      <c r="T56" s="127"/>
      <c r="U56" s="127"/>
      <c r="V56" s="127"/>
      <c r="W56" s="127"/>
      <c r="X56" s="80"/>
    </row>
    <row r="57" spans="1:24" ht="20.100000000000001" customHeight="1">
      <c r="A57" s="275"/>
      <c r="B57" s="275" t="s">
        <v>1</v>
      </c>
      <c r="C57" s="276">
        <v>0.40625</v>
      </c>
      <c r="D57" s="276"/>
      <c r="E57" s="277" t="str">
        <f>N43</f>
        <v>ＦＣ　ＷＩＬＬＥ</v>
      </c>
      <c r="F57" s="277"/>
      <c r="G57" s="277"/>
      <c r="H57" s="277"/>
      <c r="I57" s="278">
        <f>K57+K58</f>
        <v>0</v>
      </c>
      <c r="J57" s="279" t="s">
        <v>67</v>
      </c>
      <c r="K57" s="55">
        <v>0</v>
      </c>
      <c r="L57" s="53" t="s">
        <v>207</v>
      </c>
      <c r="M57" s="55">
        <v>0</v>
      </c>
      <c r="N57" s="279" t="s">
        <v>66</v>
      </c>
      <c r="O57" s="278">
        <f>M57+M58</f>
        <v>0</v>
      </c>
      <c r="P57" s="277" t="str">
        <f>Q43</f>
        <v>祖母井クラブ</v>
      </c>
      <c r="Q57" s="277"/>
      <c r="R57" s="277"/>
      <c r="S57" s="277"/>
      <c r="T57" s="273" t="s">
        <v>242</v>
      </c>
      <c r="U57" s="274"/>
      <c r="V57" s="274"/>
      <c r="W57" s="274"/>
      <c r="X57" s="273"/>
    </row>
    <row r="58" spans="1:24" ht="20.100000000000001" customHeight="1">
      <c r="A58" s="275"/>
      <c r="B58" s="275"/>
      <c r="C58" s="276"/>
      <c r="D58" s="276"/>
      <c r="E58" s="277"/>
      <c r="F58" s="277"/>
      <c r="G58" s="277"/>
      <c r="H58" s="277"/>
      <c r="I58" s="278"/>
      <c r="J58" s="279"/>
      <c r="K58" s="55">
        <v>0</v>
      </c>
      <c r="L58" s="53" t="s">
        <v>207</v>
      </c>
      <c r="M58" s="55">
        <v>0</v>
      </c>
      <c r="N58" s="279"/>
      <c r="O58" s="278"/>
      <c r="P58" s="277"/>
      <c r="Q58" s="277"/>
      <c r="R58" s="277"/>
      <c r="S58" s="277"/>
      <c r="T58" s="274"/>
      <c r="U58" s="274"/>
      <c r="V58" s="274"/>
      <c r="W58" s="274"/>
      <c r="X58" s="273"/>
    </row>
    <row r="59" spans="1:24" ht="20.100000000000001" customHeight="1">
      <c r="A59" s="1"/>
      <c r="B59" s="52"/>
      <c r="C59" s="52"/>
      <c r="D59" s="52"/>
      <c r="E59" s="11"/>
      <c r="F59" s="11"/>
      <c r="G59" s="11"/>
      <c r="H59" s="11"/>
      <c r="I59" s="21"/>
      <c r="J59" s="22"/>
      <c r="K59" s="21"/>
      <c r="L59" s="23"/>
      <c r="M59" s="21"/>
      <c r="N59" s="22"/>
      <c r="O59" s="21"/>
      <c r="P59" s="11"/>
      <c r="Q59" s="11"/>
      <c r="R59" s="11"/>
      <c r="S59" s="11"/>
      <c r="T59" s="127"/>
      <c r="U59" s="127"/>
      <c r="V59" s="127"/>
      <c r="W59" s="127"/>
      <c r="X59" s="80"/>
    </row>
    <row r="60" spans="1:24" ht="20.100000000000001" customHeight="1">
      <c r="A60" s="275"/>
      <c r="B60" s="275" t="s">
        <v>2</v>
      </c>
      <c r="C60" s="276">
        <v>0.44791666666666669</v>
      </c>
      <c r="D60" s="276"/>
      <c r="E60" s="277" t="str">
        <f>C43</f>
        <v>ＦＣ　ＣＩＥＲＶＯ</v>
      </c>
      <c r="F60" s="277"/>
      <c r="G60" s="277"/>
      <c r="H60" s="277"/>
      <c r="I60" s="278">
        <f>K60+K61</f>
        <v>0</v>
      </c>
      <c r="J60" s="279" t="s">
        <v>67</v>
      </c>
      <c r="K60" s="55">
        <v>0</v>
      </c>
      <c r="L60" s="53" t="s">
        <v>207</v>
      </c>
      <c r="M60" s="55">
        <v>0</v>
      </c>
      <c r="N60" s="279" t="s">
        <v>66</v>
      </c>
      <c r="O60" s="278">
        <f>M60+M61</f>
        <v>0</v>
      </c>
      <c r="P60" s="277" t="s">
        <v>138</v>
      </c>
      <c r="Q60" s="277"/>
      <c r="R60" s="277"/>
      <c r="S60" s="277"/>
      <c r="T60" s="273" t="s">
        <v>243</v>
      </c>
      <c r="U60" s="274"/>
      <c r="V60" s="274"/>
      <c r="W60" s="274"/>
      <c r="X60" s="273"/>
    </row>
    <row r="61" spans="1:24" ht="20.100000000000001" customHeight="1">
      <c r="A61" s="275"/>
      <c r="B61" s="275"/>
      <c r="C61" s="276"/>
      <c r="D61" s="276"/>
      <c r="E61" s="277"/>
      <c r="F61" s="277"/>
      <c r="G61" s="277"/>
      <c r="H61" s="277"/>
      <c r="I61" s="278"/>
      <c r="J61" s="279"/>
      <c r="K61" s="55">
        <v>0</v>
      </c>
      <c r="L61" s="53" t="s">
        <v>207</v>
      </c>
      <c r="M61" s="55">
        <v>0</v>
      </c>
      <c r="N61" s="279"/>
      <c r="O61" s="278"/>
      <c r="P61" s="277"/>
      <c r="Q61" s="277"/>
      <c r="R61" s="277"/>
      <c r="S61" s="277"/>
      <c r="T61" s="274"/>
      <c r="U61" s="274"/>
      <c r="V61" s="274"/>
      <c r="W61" s="274"/>
      <c r="X61" s="273"/>
    </row>
    <row r="62" spans="1:24" ht="20.100000000000001" customHeight="1">
      <c r="A62" s="1"/>
      <c r="B62" s="52"/>
      <c r="C62" s="52"/>
      <c r="D62" s="52"/>
      <c r="E62" s="11"/>
      <c r="F62" s="11"/>
      <c r="G62" s="11"/>
      <c r="H62" s="11"/>
      <c r="I62" s="21"/>
      <c r="J62" s="22"/>
      <c r="K62" s="21"/>
      <c r="L62" s="23"/>
      <c r="M62" s="21"/>
      <c r="N62" s="22"/>
      <c r="O62" s="21"/>
      <c r="P62" s="11"/>
      <c r="Q62" s="11"/>
      <c r="R62" s="11"/>
      <c r="S62" s="11"/>
      <c r="T62" s="127"/>
      <c r="U62" s="127"/>
      <c r="V62" s="127"/>
      <c r="W62" s="127"/>
      <c r="X62" s="80"/>
    </row>
    <row r="63" spans="1:24" ht="20.100000000000001" customHeight="1">
      <c r="A63" s="275"/>
      <c r="B63" s="275" t="s">
        <v>3</v>
      </c>
      <c r="C63" s="276">
        <v>0.48958333333333331</v>
      </c>
      <c r="D63" s="276"/>
      <c r="E63" s="277" t="s">
        <v>139</v>
      </c>
      <c r="F63" s="277"/>
      <c r="G63" s="277"/>
      <c r="H63" s="277"/>
      <c r="I63" s="278">
        <f>K63+K64</f>
        <v>0</v>
      </c>
      <c r="J63" s="279" t="s">
        <v>67</v>
      </c>
      <c r="K63" s="55">
        <v>0</v>
      </c>
      <c r="L63" s="53" t="s">
        <v>207</v>
      </c>
      <c r="M63" s="55">
        <v>0</v>
      </c>
      <c r="N63" s="279" t="s">
        <v>66</v>
      </c>
      <c r="O63" s="278">
        <f>M63+M64</f>
        <v>0</v>
      </c>
      <c r="P63" s="277" t="str">
        <f>T43</f>
        <v>ＦＣスポルト宇都宮</v>
      </c>
      <c r="Q63" s="277"/>
      <c r="R63" s="277"/>
      <c r="S63" s="277"/>
      <c r="T63" s="273" t="s">
        <v>244</v>
      </c>
      <c r="U63" s="274"/>
      <c r="V63" s="274"/>
      <c r="W63" s="274"/>
      <c r="X63" s="273"/>
    </row>
    <row r="64" spans="1:24" ht="20.100000000000001" customHeight="1">
      <c r="A64" s="275"/>
      <c r="B64" s="275"/>
      <c r="C64" s="276"/>
      <c r="D64" s="276"/>
      <c r="E64" s="277"/>
      <c r="F64" s="277"/>
      <c r="G64" s="277"/>
      <c r="H64" s="277"/>
      <c r="I64" s="278"/>
      <c r="J64" s="279"/>
      <c r="K64" s="55">
        <v>0</v>
      </c>
      <c r="L64" s="53" t="s">
        <v>207</v>
      </c>
      <c r="M64" s="55">
        <v>0</v>
      </c>
      <c r="N64" s="279"/>
      <c r="O64" s="278"/>
      <c r="P64" s="277"/>
      <c r="Q64" s="277"/>
      <c r="R64" s="277"/>
      <c r="S64" s="277"/>
      <c r="T64" s="274"/>
      <c r="U64" s="274"/>
      <c r="V64" s="274"/>
      <c r="W64" s="274"/>
      <c r="X64" s="273"/>
    </row>
    <row r="65" spans="3:4" ht="20.100000000000001" customHeight="1">
      <c r="C65" s="95"/>
      <c r="D65" s="95"/>
    </row>
    <row r="66" spans="3:4" ht="20.100000000000001" customHeight="1"/>
    <row r="67" spans="3:4" ht="19.5" customHeight="1"/>
    <row r="68" spans="3:4" ht="19.5" customHeight="1"/>
  </sheetData>
  <mergeCells count="141">
    <mergeCell ref="T19:W19"/>
    <mergeCell ref="B32:B33"/>
    <mergeCell ref="C32:D33"/>
    <mergeCell ref="E32:H33"/>
    <mergeCell ref="I32:I33"/>
    <mergeCell ref="J32:J33"/>
    <mergeCell ref="N32:N33"/>
    <mergeCell ref="O32:O33"/>
    <mergeCell ref="P32:S33"/>
    <mergeCell ref="T32:W33"/>
    <mergeCell ref="X60:X61"/>
    <mergeCell ref="N60:N61"/>
    <mergeCell ref="N63:N64"/>
    <mergeCell ref="O63:O64"/>
    <mergeCell ref="P63:S64"/>
    <mergeCell ref="T63:W64"/>
    <mergeCell ref="X63:X64"/>
    <mergeCell ref="B63:B64"/>
    <mergeCell ref="C63:D64"/>
    <mergeCell ref="E63:H64"/>
    <mergeCell ref="I63:I64"/>
    <mergeCell ref="J63:J64"/>
    <mergeCell ref="X54:X55"/>
    <mergeCell ref="A57:A58"/>
    <mergeCell ref="B57:B58"/>
    <mergeCell ref="C57:D58"/>
    <mergeCell ref="E57:H58"/>
    <mergeCell ref="I57:I58"/>
    <mergeCell ref="J57:J58"/>
    <mergeCell ref="N57:N58"/>
    <mergeCell ref="O57:O58"/>
    <mergeCell ref="P57:S58"/>
    <mergeCell ref="T57:W58"/>
    <mergeCell ref="X57:X58"/>
    <mergeCell ref="A63:A64"/>
    <mergeCell ref="T53:W53"/>
    <mergeCell ref="A54:A55"/>
    <mergeCell ref="B54:B55"/>
    <mergeCell ref="C54:D55"/>
    <mergeCell ref="E54:H55"/>
    <mergeCell ref="I54:I55"/>
    <mergeCell ref="J54:J55"/>
    <mergeCell ref="N54:N55"/>
    <mergeCell ref="O54:O55"/>
    <mergeCell ref="P54:S55"/>
    <mergeCell ref="T54:W55"/>
    <mergeCell ref="A60:A61"/>
    <mergeCell ref="B60:B61"/>
    <mergeCell ref="C60:D61"/>
    <mergeCell ref="E60:H61"/>
    <mergeCell ref="I60:I61"/>
    <mergeCell ref="J60:J61"/>
    <mergeCell ref="O60:O61"/>
    <mergeCell ref="P60:S61"/>
    <mergeCell ref="T60:W61"/>
    <mergeCell ref="G40:I40"/>
    <mergeCell ref="O40:Q40"/>
    <mergeCell ref="C43:D52"/>
    <mergeCell ref="F43:G52"/>
    <mergeCell ref="I43:J52"/>
    <mergeCell ref="N43:O52"/>
    <mergeCell ref="Q43:R52"/>
    <mergeCell ref="T43:U52"/>
    <mergeCell ref="C42:D42"/>
    <mergeCell ref="F42:G42"/>
    <mergeCell ref="I42:J42"/>
    <mergeCell ref="N42:O42"/>
    <mergeCell ref="Q42:R42"/>
    <mergeCell ref="T42:U42"/>
    <mergeCell ref="O35:Q35"/>
    <mergeCell ref="R35:X35"/>
    <mergeCell ref="O26:O27"/>
    <mergeCell ref="P26:S27"/>
    <mergeCell ref="T26:W27"/>
    <mergeCell ref="X26:X27"/>
    <mergeCell ref="F36:H36"/>
    <mergeCell ref="K37:M37"/>
    <mergeCell ref="D38:G38"/>
    <mergeCell ref="Q38:T38"/>
    <mergeCell ref="A29:A30"/>
    <mergeCell ref="B29:B30"/>
    <mergeCell ref="C29:D30"/>
    <mergeCell ref="E29:H30"/>
    <mergeCell ref="I29:I30"/>
    <mergeCell ref="J29:J30"/>
    <mergeCell ref="P23:S24"/>
    <mergeCell ref="T23:W24"/>
    <mergeCell ref="X23:X24"/>
    <mergeCell ref="A26:A27"/>
    <mergeCell ref="B26:B27"/>
    <mergeCell ref="C26:D27"/>
    <mergeCell ref="E26:H27"/>
    <mergeCell ref="I26:I27"/>
    <mergeCell ref="J26:J27"/>
    <mergeCell ref="N26:N27"/>
    <mergeCell ref="N29:N30"/>
    <mergeCell ref="O29:O30"/>
    <mergeCell ref="P29:S30"/>
    <mergeCell ref="T29:W30"/>
    <mergeCell ref="X29:X30"/>
    <mergeCell ref="X20:X21"/>
    <mergeCell ref="A23:A24"/>
    <mergeCell ref="B23:B24"/>
    <mergeCell ref="C23:D24"/>
    <mergeCell ref="E23:H24"/>
    <mergeCell ref="I23:I24"/>
    <mergeCell ref="J23:J24"/>
    <mergeCell ref="N23:N24"/>
    <mergeCell ref="O23:O24"/>
    <mergeCell ref="A20:A21"/>
    <mergeCell ref="B20:B21"/>
    <mergeCell ref="C20:D21"/>
    <mergeCell ref="E20:H21"/>
    <mergeCell ref="I20:I21"/>
    <mergeCell ref="J20:J21"/>
    <mergeCell ref="N20:N21"/>
    <mergeCell ref="O20:O21"/>
    <mergeCell ref="P20:S21"/>
    <mergeCell ref="T20:W21"/>
    <mergeCell ref="O1:Q1"/>
    <mergeCell ref="R1:X1"/>
    <mergeCell ref="C9:D18"/>
    <mergeCell ref="F9:G18"/>
    <mergeCell ref="I9:J18"/>
    <mergeCell ref="L9:M18"/>
    <mergeCell ref="O9:P18"/>
    <mergeCell ref="R9:S18"/>
    <mergeCell ref="C8:D8"/>
    <mergeCell ref="F8:G8"/>
    <mergeCell ref="I8:J8"/>
    <mergeCell ref="U8:V8"/>
    <mergeCell ref="R8:S8"/>
    <mergeCell ref="O8:P8"/>
    <mergeCell ref="L8:M8"/>
    <mergeCell ref="O4:S4"/>
    <mergeCell ref="S6:U6"/>
    <mergeCell ref="M6:O6"/>
    <mergeCell ref="G6:I6"/>
    <mergeCell ref="D4:G4"/>
    <mergeCell ref="K2:M2"/>
    <mergeCell ref="U9:V18"/>
  </mergeCells>
  <phoneticPr fontId="2"/>
  <printOptions horizontalCentered="1" verticalCentered="1"/>
  <pageMargins left="0.78680555555555554" right="0.78680555555555554" top="0.78680555555555554" bottom="0.78680555555555554" header="0.51111111111111107" footer="0.51111111111111107"/>
  <pageSetup paperSize="9" scale="58" firstPageNumber="4294963191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X68"/>
  <sheetViews>
    <sheetView view="pageBreakPreview" zoomScaleNormal="100" zoomScaleSheetLayoutView="100" workbookViewId="0"/>
  </sheetViews>
  <sheetFormatPr defaultRowHeight="13.5"/>
  <cols>
    <col min="1" max="24" width="5.625" customWidth="1"/>
  </cols>
  <sheetData>
    <row r="1" spans="1:24" ht="24.6" customHeight="1">
      <c r="A1" s="26" t="str">
        <f>QUALIER組合せ!D3</f>
        <v>■第1日　6月6日　1・2回戦</v>
      </c>
      <c r="B1" s="26"/>
      <c r="C1" s="26"/>
      <c r="D1" s="26"/>
      <c r="E1" s="26"/>
      <c r="F1" s="26"/>
      <c r="H1" s="26"/>
      <c r="I1" s="26"/>
      <c r="K1" s="46"/>
      <c r="L1" s="46"/>
      <c r="O1" s="291" t="s">
        <v>317</v>
      </c>
      <c r="P1" s="291"/>
      <c r="Q1" s="291"/>
      <c r="R1" s="281" t="str">
        <f>QUALIER組合せ!A48</f>
        <v>SAKURAグリーンフィールドB</v>
      </c>
      <c r="S1" s="281"/>
      <c r="T1" s="281"/>
      <c r="U1" s="281"/>
      <c r="V1" s="281"/>
      <c r="W1" s="281"/>
      <c r="X1" s="281"/>
    </row>
    <row r="2" spans="1:24" ht="20.100000000000001" customHeight="1">
      <c r="F2" s="290"/>
      <c r="G2" s="290"/>
      <c r="H2" s="290"/>
    </row>
    <row r="3" spans="1:24" ht="20.100000000000001" customHeight="1">
      <c r="E3" s="126"/>
      <c r="F3" s="126"/>
      <c r="G3" s="2"/>
      <c r="K3" s="287" t="s">
        <v>246</v>
      </c>
      <c r="L3" s="288"/>
      <c r="M3" s="289"/>
      <c r="N3" s="27"/>
      <c r="O3" s="27"/>
      <c r="R3" s="126"/>
      <c r="S3" s="126"/>
      <c r="T3" s="2"/>
    </row>
    <row r="4" spans="1:24" ht="20.100000000000001" customHeight="1">
      <c r="A4" s="1"/>
      <c r="B4" s="1"/>
      <c r="C4" s="1"/>
      <c r="D4" s="282" t="s">
        <v>2</v>
      </c>
      <c r="E4" s="283"/>
      <c r="F4" s="283"/>
      <c r="G4" s="284"/>
      <c r="H4" s="25"/>
      <c r="I4" s="1"/>
      <c r="J4" s="1"/>
      <c r="M4" s="1"/>
      <c r="N4" s="1"/>
      <c r="O4" s="1"/>
      <c r="P4" s="24"/>
      <c r="Q4" s="282" t="s">
        <v>3</v>
      </c>
      <c r="R4" s="283"/>
      <c r="S4" s="283"/>
      <c r="T4" s="284"/>
      <c r="U4" s="25"/>
      <c r="W4" s="1"/>
      <c r="X4" s="1"/>
    </row>
    <row r="5" spans="1:24" ht="20.100000000000001" customHeight="1">
      <c r="A5" s="1"/>
      <c r="B5" s="1"/>
      <c r="C5" s="1"/>
      <c r="D5" s="25"/>
      <c r="E5" s="1"/>
      <c r="F5" s="1"/>
      <c r="G5" s="91"/>
      <c r="H5" s="94"/>
      <c r="I5" s="94"/>
      <c r="J5" s="1"/>
      <c r="M5" s="1"/>
      <c r="N5" s="1"/>
      <c r="O5" s="1"/>
      <c r="P5" s="91"/>
      <c r="Q5" s="25"/>
      <c r="R5" s="1"/>
      <c r="S5" s="1"/>
      <c r="T5" s="24"/>
      <c r="U5" s="1"/>
      <c r="W5" s="1"/>
      <c r="X5" s="1"/>
    </row>
    <row r="6" spans="1:24" ht="20.100000000000001" customHeight="1">
      <c r="A6" s="1"/>
      <c r="B6" s="1"/>
      <c r="C6" s="1"/>
      <c r="D6" s="90"/>
      <c r="E6" s="1"/>
      <c r="F6" s="1"/>
      <c r="G6" s="282" t="s">
        <v>0</v>
      </c>
      <c r="H6" s="283"/>
      <c r="I6" s="284"/>
      <c r="J6" s="25"/>
      <c r="M6" s="1"/>
      <c r="N6" s="24"/>
      <c r="O6" s="282" t="s">
        <v>1</v>
      </c>
      <c r="P6" s="283"/>
      <c r="Q6" s="284"/>
      <c r="R6" s="90"/>
      <c r="S6" s="1"/>
      <c r="T6" s="24"/>
      <c r="U6" s="1"/>
      <c r="W6" s="1"/>
      <c r="X6" s="1"/>
    </row>
    <row r="7" spans="1:24" ht="20.100000000000001" customHeight="1">
      <c r="A7" s="1"/>
      <c r="B7" s="1"/>
      <c r="C7" s="1"/>
      <c r="D7" s="25"/>
      <c r="E7" s="1"/>
      <c r="F7" s="24"/>
      <c r="G7" s="1"/>
      <c r="H7" s="1"/>
      <c r="I7" s="1"/>
      <c r="J7" s="25"/>
      <c r="M7" s="1"/>
      <c r="N7" s="24"/>
      <c r="O7" s="1"/>
      <c r="P7" s="1"/>
      <c r="Q7" s="1"/>
      <c r="R7" s="25"/>
      <c r="S7" s="1"/>
      <c r="T7" s="24"/>
      <c r="U7" s="1"/>
      <c r="W7" s="1"/>
      <c r="X7" s="1"/>
    </row>
    <row r="8" spans="1:24" ht="20.100000000000001" customHeight="1">
      <c r="A8" s="1"/>
      <c r="B8" s="1"/>
      <c r="C8" s="275">
        <v>1</v>
      </c>
      <c r="D8" s="275"/>
      <c r="E8" s="1"/>
      <c r="F8" s="275">
        <v>2</v>
      </c>
      <c r="G8" s="275"/>
      <c r="H8" s="1"/>
      <c r="I8" s="275">
        <v>3</v>
      </c>
      <c r="J8" s="275"/>
      <c r="M8" s="1"/>
      <c r="N8" s="275">
        <v>4</v>
      </c>
      <c r="O8" s="275"/>
      <c r="P8" s="1"/>
      <c r="Q8" s="275">
        <v>5</v>
      </c>
      <c r="R8" s="275"/>
      <c r="S8" s="1"/>
      <c r="T8" s="275">
        <v>6</v>
      </c>
      <c r="U8" s="275"/>
      <c r="W8" s="1"/>
      <c r="X8" s="1"/>
    </row>
    <row r="9" spans="1:24" ht="20.100000000000001" customHeight="1">
      <c r="A9" s="1"/>
      <c r="B9" s="92"/>
      <c r="C9" s="285" t="str">
        <f>QUALIER組合せ!C48</f>
        <v>Ｐｅｇａｓｕｓ藤岡２００７</v>
      </c>
      <c r="D9" s="285"/>
      <c r="E9" s="93"/>
      <c r="F9" s="285" t="str">
        <f>QUALIER組合せ!C50</f>
        <v>ｕｎｉｏｎ　ｓｃ</v>
      </c>
      <c r="G9" s="285"/>
      <c r="H9" s="93"/>
      <c r="I9" s="285" t="str">
        <f>QUALIER組合せ!C52</f>
        <v>佐野ＳＳＳ</v>
      </c>
      <c r="J9" s="285"/>
      <c r="M9" s="93"/>
      <c r="N9" s="348" t="str">
        <f>QUALIER組合せ!C54</f>
        <v>ＦＣ　ＣＡＳＡ　ＦＯＲＴＵＮＡ　ＯＹＡＭＡ</v>
      </c>
      <c r="O9" s="348"/>
      <c r="P9" s="93"/>
      <c r="Q9" s="285" t="str">
        <f>QUALIER組合せ!C56</f>
        <v>東那須野ＦＣフェニックス</v>
      </c>
      <c r="R9" s="285"/>
      <c r="S9" s="93"/>
      <c r="T9" s="285" t="str">
        <f>QUALIER組合せ!C58</f>
        <v>ＳＵＧＡＯサッカークラブ</v>
      </c>
      <c r="U9" s="285"/>
      <c r="W9" s="93"/>
      <c r="X9" s="92"/>
    </row>
    <row r="10" spans="1:24" ht="20.100000000000001" customHeight="1">
      <c r="A10" s="1"/>
      <c r="B10" s="92"/>
      <c r="C10" s="285"/>
      <c r="D10" s="285"/>
      <c r="E10" s="93"/>
      <c r="F10" s="285"/>
      <c r="G10" s="285"/>
      <c r="H10" s="93"/>
      <c r="I10" s="285"/>
      <c r="J10" s="285"/>
      <c r="M10" s="93"/>
      <c r="N10" s="348"/>
      <c r="O10" s="348"/>
      <c r="P10" s="93"/>
      <c r="Q10" s="285"/>
      <c r="R10" s="285"/>
      <c r="S10" s="93"/>
      <c r="T10" s="285"/>
      <c r="U10" s="285"/>
      <c r="W10" s="93"/>
      <c r="X10" s="92"/>
    </row>
    <row r="11" spans="1:24" ht="20.100000000000001" customHeight="1">
      <c r="A11" s="1"/>
      <c r="B11" s="92"/>
      <c r="C11" s="285"/>
      <c r="D11" s="285"/>
      <c r="E11" s="93"/>
      <c r="F11" s="285"/>
      <c r="G11" s="285"/>
      <c r="H11" s="93"/>
      <c r="I11" s="285"/>
      <c r="J11" s="285"/>
      <c r="M11" s="93"/>
      <c r="N11" s="348"/>
      <c r="O11" s="348"/>
      <c r="P11" s="93"/>
      <c r="Q11" s="285"/>
      <c r="R11" s="285"/>
      <c r="S11" s="93"/>
      <c r="T11" s="285"/>
      <c r="U11" s="285"/>
      <c r="W11" s="93"/>
      <c r="X11" s="92"/>
    </row>
    <row r="12" spans="1:24" ht="20.100000000000001" customHeight="1">
      <c r="A12" s="1"/>
      <c r="B12" s="92"/>
      <c r="C12" s="285"/>
      <c r="D12" s="285"/>
      <c r="E12" s="93"/>
      <c r="F12" s="285"/>
      <c r="G12" s="285"/>
      <c r="H12" s="93"/>
      <c r="I12" s="285"/>
      <c r="J12" s="285"/>
      <c r="M12" s="93"/>
      <c r="N12" s="348"/>
      <c r="O12" s="348"/>
      <c r="P12" s="93"/>
      <c r="Q12" s="285"/>
      <c r="R12" s="285"/>
      <c r="S12" s="93"/>
      <c r="T12" s="285"/>
      <c r="U12" s="285"/>
      <c r="W12" s="93"/>
      <c r="X12" s="92"/>
    </row>
    <row r="13" spans="1:24" ht="20.100000000000001" customHeight="1">
      <c r="A13" s="1"/>
      <c r="B13" s="92"/>
      <c r="C13" s="285"/>
      <c r="D13" s="285"/>
      <c r="E13" s="93"/>
      <c r="F13" s="285"/>
      <c r="G13" s="285"/>
      <c r="H13" s="93"/>
      <c r="I13" s="285"/>
      <c r="J13" s="285"/>
      <c r="M13" s="93"/>
      <c r="N13" s="348"/>
      <c r="O13" s="348"/>
      <c r="P13" s="93"/>
      <c r="Q13" s="285"/>
      <c r="R13" s="285"/>
      <c r="S13" s="93"/>
      <c r="T13" s="285"/>
      <c r="U13" s="285"/>
      <c r="W13" s="93"/>
      <c r="X13" s="92"/>
    </row>
    <row r="14" spans="1:24" ht="20.100000000000001" customHeight="1">
      <c r="A14" s="1"/>
      <c r="B14" s="92"/>
      <c r="C14" s="285"/>
      <c r="D14" s="285"/>
      <c r="E14" s="93"/>
      <c r="F14" s="285"/>
      <c r="G14" s="285"/>
      <c r="H14" s="93"/>
      <c r="I14" s="285"/>
      <c r="J14" s="285"/>
      <c r="M14" s="93"/>
      <c r="N14" s="348"/>
      <c r="O14" s="348"/>
      <c r="P14" s="93"/>
      <c r="Q14" s="285"/>
      <c r="R14" s="285"/>
      <c r="S14" s="93"/>
      <c r="T14" s="285"/>
      <c r="U14" s="285"/>
      <c r="W14" s="93"/>
      <c r="X14" s="92"/>
    </row>
    <row r="15" spans="1:24" ht="20.100000000000001" customHeight="1">
      <c r="A15" s="1"/>
      <c r="B15" s="92"/>
      <c r="C15" s="285"/>
      <c r="D15" s="285"/>
      <c r="E15" s="93"/>
      <c r="F15" s="285"/>
      <c r="G15" s="285"/>
      <c r="H15" s="93"/>
      <c r="I15" s="285"/>
      <c r="J15" s="285"/>
      <c r="M15" s="93"/>
      <c r="N15" s="348"/>
      <c r="O15" s="348"/>
      <c r="P15" s="93"/>
      <c r="Q15" s="285"/>
      <c r="R15" s="285"/>
      <c r="S15" s="93"/>
      <c r="T15" s="285"/>
      <c r="U15" s="285"/>
      <c r="W15" s="93"/>
      <c r="X15" s="92"/>
    </row>
    <row r="16" spans="1:24" ht="20.100000000000001" customHeight="1">
      <c r="A16" s="1"/>
      <c r="B16" s="92"/>
      <c r="C16" s="285"/>
      <c r="D16" s="285"/>
      <c r="E16" s="93"/>
      <c r="F16" s="285"/>
      <c r="G16" s="285"/>
      <c r="H16" s="93"/>
      <c r="I16" s="285"/>
      <c r="J16" s="285"/>
      <c r="M16" s="93"/>
      <c r="N16" s="348"/>
      <c r="O16" s="348"/>
      <c r="P16" s="93"/>
      <c r="Q16" s="285"/>
      <c r="R16" s="285"/>
      <c r="S16" s="93"/>
      <c r="T16" s="285"/>
      <c r="U16" s="285"/>
      <c r="W16" s="93"/>
      <c r="X16" s="92"/>
    </row>
    <row r="17" spans="1:24" ht="20.100000000000001" customHeight="1">
      <c r="A17" s="1"/>
      <c r="B17" s="92"/>
      <c r="C17" s="285"/>
      <c r="D17" s="285"/>
      <c r="E17" s="93"/>
      <c r="F17" s="285"/>
      <c r="G17" s="285"/>
      <c r="H17" s="93"/>
      <c r="I17" s="285"/>
      <c r="J17" s="285"/>
      <c r="M17" s="93"/>
      <c r="N17" s="348"/>
      <c r="O17" s="348"/>
      <c r="P17" s="93"/>
      <c r="Q17" s="285"/>
      <c r="R17" s="285"/>
      <c r="S17" s="93"/>
      <c r="T17" s="285"/>
      <c r="U17" s="285"/>
      <c r="W17" s="93"/>
      <c r="X17" s="92"/>
    </row>
    <row r="18" spans="1:24" ht="20.100000000000001" customHeight="1">
      <c r="A18" s="1"/>
      <c r="B18" s="92"/>
      <c r="C18" s="285"/>
      <c r="D18" s="285"/>
      <c r="E18" s="93"/>
      <c r="F18" s="285"/>
      <c r="G18" s="285"/>
      <c r="H18" s="93"/>
      <c r="I18" s="285"/>
      <c r="J18" s="285"/>
      <c r="M18" s="93"/>
      <c r="N18" s="348"/>
      <c r="O18" s="348"/>
      <c r="P18" s="93"/>
      <c r="Q18" s="285"/>
      <c r="R18" s="285"/>
      <c r="S18" s="93"/>
      <c r="T18" s="285"/>
      <c r="U18" s="285"/>
      <c r="W18" s="93"/>
      <c r="X18" s="92"/>
    </row>
    <row r="19" spans="1:24" ht="20.10000000000000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74" t="s">
        <v>240</v>
      </c>
      <c r="U19" s="274"/>
      <c r="V19" s="274"/>
      <c r="W19" s="274"/>
      <c r="X19" s="57"/>
    </row>
    <row r="20" spans="1:24" ht="20.100000000000001" customHeight="1">
      <c r="A20" s="275"/>
      <c r="B20" s="275" t="s">
        <v>0</v>
      </c>
      <c r="C20" s="276">
        <v>0.36458333333333331</v>
      </c>
      <c r="D20" s="276"/>
      <c r="E20" s="277" t="str">
        <f>F9</f>
        <v>ｕｎｉｏｎ　ｓｃ</v>
      </c>
      <c r="F20" s="277"/>
      <c r="G20" s="277"/>
      <c r="H20" s="277"/>
      <c r="I20" s="278">
        <f>K20+K21</f>
        <v>0</v>
      </c>
      <c r="J20" s="279" t="s">
        <v>67</v>
      </c>
      <c r="K20" s="55">
        <v>0</v>
      </c>
      <c r="L20" s="53" t="s">
        <v>207</v>
      </c>
      <c r="M20" s="55">
        <v>0</v>
      </c>
      <c r="N20" s="279" t="s">
        <v>66</v>
      </c>
      <c r="O20" s="278">
        <f>M20+M21</f>
        <v>0</v>
      </c>
      <c r="P20" s="277" t="str">
        <f>I9</f>
        <v>佐野ＳＳＳ</v>
      </c>
      <c r="Q20" s="277"/>
      <c r="R20" s="277"/>
      <c r="S20" s="277"/>
      <c r="T20" s="273" t="s">
        <v>241</v>
      </c>
      <c r="U20" s="274"/>
      <c r="V20" s="274"/>
      <c r="W20" s="274"/>
      <c r="X20" s="273"/>
    </row>
    <row r="21" spans="1:24" ht="20.100000000000001" customHeight="1">
      <c r="A21" s="275"/>
      <c r="B21" s="275"/>
      <c r="C21" s="276"/>
      <c r="D21" s="276"/>
      <c r="E21" s="277"/>
      <c r="F21" s="277"/>
      <c r="G21" s="277"/>
      <c r="H21" s="277"/>
      <c r="I21" s="278"/>
      <c r="J21" s="279"/>
      <c r="K21" s="55">
        <v>0</v>
      </c>
      <c r="L21" s="53" t="s">
        <v>207</v>
      </c>
      <c r="M21" s="55">
        <v>0</v>
      </c>
      <c r="N21" s="279"/>
      <c r="O21" s="278"/>
      <c r="P21" s="277"/>
      <c r="Q21" s="277"/>
      <c r="R21" s="277"/>
      <c r="S21" s="277"/>
      <c r="T21" s="274"/>
      <c r="U21" s="274"/>
      <c r="V21" s="274"/>
      <c r="W21" s="274"/>
      <c r="X21" s="273"/>
    </row>
    <row r="22" spans="1:24" ht="20.100000000000001" customHeight="1">
      <c r="A22" s="1"/>
      <c r="B22" s="52"/>
      <c r="C22" s="52"/>
      <c r="D22" s="52"/>
      <c r="E22" s="11"/>
      <c r="F22" s="11"/>
      <c r="G22" s="11"/>
      <c r="H22" s="11"/>
      <c r="I22" s="21"/>
      <c r="J22" s="22"/>
      <c r="K22" s="21"/>
      <c r="L22" s="23"/>
      <c r="M22" s="21"/>
      <c r="N22" s="22"/>
      <c r="O22" s="21"/>
      <c r="P22" s="11"/>
      <c r="Q22" s="11"/>
      <c r="R22" s="11"/>
      <c r="S22" s="11"/>
      <c r="T22" s="127"/>
      <c r="U22" s="127"/>
      <c r="V22" s="127"/>
      <c r="W22" s="127"/>
      <c r="X22" s="80"/>
    </row>
    <row r="23" spans="1:24" ht="20.100000000000001" customHeight="1">
      <c r="A23" s="275"/>
      <c r="B23" s="275" t="s">
        <v>1</v>
      </c>
      <c r="C23" s="276">
        <v>0.40625</v>
      </c>
      <c r="D23" s="276"/>
      <c r="E23" s="349" t="str">
        <f>N9</f>
        <v>ＦＣ　ＣＡＳＡ　ＦＯＲＴＵＮＡ　ＯＹＡＭＡ</v>
      </c>
      <c r="F23" s="349"/>
      <c r="G23" s="349"/>
      <c r="H23" s="349"/>
      <c r="I23" s="278">
        <f>K23+K24</f>
        <v>0</v>
      </c>
      <c r="J23" s="279" t="s">
        <v>67</v>
      </c>
      <c r="K23" s="55">
        <v>0</v>
      </c>
      <c r="L23" s="53" t="s">
        <v>207</v>
      </c>
      <c r="M23" s="55">
        <v>0</v>
      </c>
      <c r="N23" s="279" t="s">
        <v>66</v>
      </c>
      <c r="O23" s="278">
        <f>M23+M24</f>
        <v>0</v>
      </c>
      <c r="P23" s="277" t="str">
        <f>Q9</f>
        <v>東那須野ＦＣフェニックス</v>
      </c>
      <c r="Q23" s="277"/>
      <c r="R23" s="277"/>
      <c r="S23" s="277"/>
      <c r="T23" s="273" t="s">
        <v>242</v>
      </c>
      <c r="U23" s="274"/>
      <c r="V23" s="274"/>
      <c r="W23" s="274"/>
      <c r="X23" s="273"/>
    </row>
    <row r="24" spans="1:24" ht="20.100000000000001" customHeight="1">
      <c r="A24" s="275"/>
      <c r="B24" s="275"/>
      <c r="C24" s="276"/>
      <c r="D24" s="276"/>
      <c r="E24" s="349"/>
      <c r="F24" s="349"/>
      <c r="G24" s="349"/>
      <c r="H24" s="349"/>
      <c r="I24" s="278"/>
      <c r="J24" s="279"/>
      <c r="K24" s="55">
        <v>0</v>
      </c>
      <c r="L24" s="53" t="s">
        <v>207</v>
      </c>
      <c r="M24" s="55">
        <v>0</v>
      </c>
      <c r="N24" s="279"/>
      <c r="O24" s="278"/>
      <c r="P24" s="277"/>
      <c r="Q24" s="277"/>
      <c r="R24" s="277"/>
      <c r="S24" s="277"/>
      <c r="T24" s="274"/>
      <c r="U24" s="274"/>
      <c r="V24" s="274"/>
      <c r="W24" s="274"/>
      <c r="X24" s="273"/>
    </row>
    <row r="25" spans="1:24" ht="20.100000000000001" customHeight="1">
      <c r="A25" s="1"/>
      <c r="B25" s="52"/>
      <c r="C25" s="52"/>
      <c r="D25" s="52"/>
      <c r="E25" s="11"/>
      <c r="F25" s="11"/>
      <c r="G25" s="11"/>
      <c r="H25" s="11"/>
      <c r="I25" s="21"/>
      <c r="J25" s="22"/>
      <c r="K25" s="21"/>
      <c r="L25" s="23"/>
      <c r="M25" s="21"/>
      <c r="N25" s="22"/>
      <c r="O25" s="21"/>
      <c r="P25" s="11"/>
      <c r="Q25" s="11"/>
      <c r="R25" s="11"/>
      <c r="S25" s="11"/>
      <c r="T25" s="127"/>
      <c r="U25" s="127"/>
      <c r="V25" s="127"/>
      <c r="W25" s="127"/>
      <c r="X25" s="80"/>
    </row>
    <row r="26" spans="1:24" ht="20.100000000000001" customHeight="1">
      <c r="A26" s="275"/>
      <c r="B26" s="275" t="s">
        <v>2</v>
      </c>
      <c r="C26" s="276">
        <v>0.44791666666666669</v>
      </c>
      <c r="D26" s="276"/>
      <c r="E26" s="277" t="str">
        <f>C9</f>
        <v>Ｐｅｇａｓｕｓ藤岡２００７</v>
      </c>
      <c r="F26" s="277"/>
      <c r="G26" s="277"/>
      <c r="H26" s="277"/>
      <c r="I26" s="278">
        <f>K26+K27</f>
        <v>0</v>
      </c>
      <c r="J26" s="279" t="s">
        <v>67</v>
      </c>
      <c r="K26" s="55">
        <v>0</v>
      </c>
      <c r="L26" s="53" t="s">
        <v>207</v>
      </c>
      <c r="M26" s="55">
        <v>0</v>
      </c>
      <c r="N26" s="279" t="s">
        <v>66</v>
      </c>
      <c r="O26" s="278">
        <f>M26+M27</f>
        <v>0</v>
      </c>
      <c r="P26" s="277" t="s">
        <v>138</v>
      </c>
      <c r="Q26" s="277"/>
      <c r="R26" s="277"/>
      <c r="S26" s="277"/>
      <c r="T26" s="273" t="s">
        <v>243</v>
      </c>
      <c r="U26" s="274"/>
      <c r="V26" s="274"/>
      <c r="W26" s="274"/>
      <c r="X26" s="273"/>
    </row>
    <row r="27" spans="1:24" ht="20.100000000000001" customHeight="1">
      <c r="A27" s="275"/>
      <c r="B27" s="275"/>
      <c r="C27" s="276"/>
      <c r="D27" s="276"/>
      <c r="E27" s="277"/>
      <c r="F27" s="277"/>
      <c r="G27" s="277"/>
      <c r="H27" s="277"/>
      <c r="I27" s="278"/>
      <c r="J27" s="279"/>
      <c r="K27" s="55">
        <v>0</v>
      </c>
      <c r="L27" s="53" t="s">
        <v>207</v>
      </c>
      <c r="M27" s="55">
        <v>0</v>
      </c>
      <c r="N27" s="279"/>
      <c r="O27" s="278"/>
      <c r="P27" s="277"/>
      <c r="Q27" s="277"/>
      <c r="R27" s="277"/>
      <c r="S27" s="277"/>
      <c r="T27" s="274"/>
      <c r="U27" s="274"/>
      <c r="V27" s="274"/>
      <c r="W27" s="274"/>
      <c r="X27" s="273"/>
    </row>
    <row r="28" spans="1:24" ht="20.100000000000001" customHeight="1">
      <c r="A28" s="1"/>
      <c r="B28" s="52"/>
      <c r="C28" s="52"/>
      <c r="D28" s="52"/>
      <c r="E28" s="11"/>
      <c r="F28" s="11"/>
      <c r="G28" s="11"/>
      <c r="H28" s="11"/>
      <c r="I28" s="21"/>
      <c r="J28" s="22"/>
      <c r="K28" s="21"/>
      <c r="L28" s="23"/>
      <c r="M28" s="21"/>
      <c r="N28" s="22"/>
      <c r="O28" s="21"/>
      <c r="P28" s="11"/>
      <c r="Q28" s="11"/>
      <c r="R28" s="11"/>
      <c r="S28" s="11"/>
      <c r="T28" s="127"/>
      <c r="U28" s="127"/>
      <c r="V28" s="127"/>
      <c r="W28" s="127"/>
      <c r="X28" s="80"/>
    </row>
    <row r="29" spans="1:24" ht="20.100000000000001" customHeight="1">
      <c r="A29" s="275"/>
      <c r="B29" s="275" t="s">
        <v>3</v>
      </c>
      <c r="C29" s="276">
        <v>0.48958333333333331</v>
      </c>
      <c r="D29" s="276"/>
      <c r="E29" s="277" t="s">
        <v>139</v>
      </c>
      <c r="F29" s="277"/>
      <c r="G29" s="277"/>
      <c r="H29" s="277"/>
      <c r="I29" s="278">
        <f>K29+K30</f>
        <v>0</v>
      </c>
      <c r="J29" s="279" t="s">
        <v>67</v>
      </c>
      <c r="K29" s="55">
        <v>0</v>
      </c>
      <c r="L29" s="53" t="s">
        <v>207</v>
      </c>
      <c r="M29" s="55">
        <v>0</v>
      </c>
      <c r="N29" s="279" t="s">
        <v>66</v>
      </c>
      <c r="O29" s="278">
        <f>M29+M30</f>
        <v>0</v>
      </c>
      <c r="P29" s="277" t="str">
        <f>T9</f>
        <v>ＳＵＧＡＯサッカークラブ</v>
      </c>
      <c r="Q29" s="277"/>
      <c r="R29" s="277"/>
      <c r="S29" s="277"/>
      <c r="T29" s="273" t="s">
        <v>244</v>
      </c>
      <c r="U29" s="274"/>
      <c r="V29" s="274"/>
      <c r="W29" s="274"/>
      <c r="X29" s="273"/>
    </row>
    <row r="30" spans="1:24" ht="20.100000000000001" customHeight="1">
      <c r="A30" s="275"/>
      <c r="B30" s="275"/>
      <c r="C30" s="276"/>
      <c r="D30" s="276"/>
      <c r="E30" s="277"/>
      <c r="F30" s="277"/>
      <c r="G30" s="277"/>
      <c r="H30" s="277"/>
      <c r="I30" s="278"/>
      <c r="J30" s="279"/>
      <c r="K30" s="55">
        <v>0</v>
      </c>
      <c r="L30" s="53" t="s">
        <v>207</v>
      </c>
      <c r="M30" s="55">
        <v>0</v>
      </c>
      <c r="N30" s="279"/>
      <c r="O30" s="278"/>
      <c r="P30" s="277"/>
      <c r="Q30" s="277"/>
      <c r="R30" s="277"/>
      <c r="S30" s="277"/>
      <c r="T30" s="274"/>
      <c r="U30" s="274"/>
      <c r="V30" s="274"/>
      <c r="W30" s="274"/>
      <c r="X30" s="273"/>
    </row>
    <row r="31" spans="1:24" ht="20.100000000000001" customHeight="1">
      <c r="C31" s="95"/>
      <c r="D31" s="95"/>
    </row>
    <row r="32" spans="1:24" ht="20.100000000000001" customHeight="1"/>
    <row r="33" spans="1:24" ht="19.5" customHeight="1"/>
    <row r="34" spans="1:24" ht="19.5" customHeight="1"/>
    <row r="35" spans="1:24" ht="24.6" customHeight="1">
      <c r="A35" s="26" t="str">
        <f>A1</f>
        <v>■第1日　6月6日　1・2回戦</v>
      </c>
      <c r="B35" s="26"/>
      <c r="C35" s="26"/>
      <c r="D35" s="26"/>
      <c r="E35" s="26"/>
      <c r="F35" s="26"/>
      <c r="H35" s="26"/>
      <c r="I35" s="26"/>
      <c r="K35" s="46"/>
      <c r="L35" s="46"/>
      <c r="O35" s="291" t="s">
        <v>318</v>
      </c>
      <c r="P35" s="291"/>
      <c r="Q35" s="291"/>
      <c r="R35" s="281" t="str">
        <f>QUALIER組合せ!A66</f>
        <v>大松山運動公園多目的グランドB</v>
      </c>
      <c r="S35" s="281"/>
      <c r="T35" s="281"/>
      <c r="U35" s="281"/>
      <c r="V35" s="281"/>
      <c r="W35" s="281"/>
      <c r="X35" s="281"/>
    </row>
    <row r="36" spans="1:24" ht="20.100000000000001" customHeight="1">
      <c r="F36" s="290"/>
      <c r="G36" s="290"/>
      <c r="H36" s="290"/>
    </row>
    <row r="37" spans="1:24" ht="20.100000000000001" customHeight="1">
      <c r="E37" s="126"/>
      <c r="F37" s="126"/>
      <c r="G37" s="2"/>
      <c r="K37" s="287" t="s">
        <v>226</v>
      </c>
      <c r="L37" s="288"/>
      <c r="M37" s="289"/>
      <c r="N37" s="27"/>
      <c r="O37" s="27"/>
      <c r="R37" s="126"/>
      <c r="S37" s="126"/>
      <c r="T37" s="2"/>
    </row>
    <row r="38" spans="1:24" ht="20.100000000000001" customHeight="1">
      <c r="A38" s="1"/>
      <c r="B38" s="1"/>
      <c r="C38" s="1"/>
      <c r="D38" s="282" t="s">
        <v>2</v>
      </c>
      <c r="E38" s="283"/>
      <c r="F38" s="283"/>
      <c r="G38" s="284"/>
      <c r="H38" s="25"/>
      <c r="I38" s="1"/>
      <c r="J38" s="1"/>
      <c r="M38" s="1"/>
      <c r="N38" s="1"/>
      <c r="O38" s="1"/>
      <c r="P38" s="24"/>
      <c r="Q38" s="282" t="s">
        <v>3</v>
      </c>
      <c r="R38" s="283"/>
      <c r="S38" s="283"/>
      <c r="T38" s="284"/>
      <c r="U38" s="25"/>
      <c r="W38" s="1"/>
      <c r="X38" s="1"/>
    </row>
    <row r="39" spans="1:24" ht="20.100000000000001" customHeight="1">
      <c r="A39" s="1"/>
      <c r="B39" s="1"/>
      <c r="C39" s="1"/>
      <c r="D39" s="25"/>
      <c r="E39" s="1"/>
      <c r="F39" s="1"/>
      <c r="G39" s="91"/>
      <c r="H39" s="94"/>
      <c r="I39" s="94"/>
      <c r="J39" s="1"/>
      <c r="M39" s="1"/>
      <c r="N39" s="1"/>
      <c r="O39" s="1"/>
      <c r="P39" s="91"/>
      <c r="Q39" s="25"/>
      <c r="R39" s="1"/>
      <c r="S39" s="1"/>
      <c r="T39" s="24"/>
      <c r="U39" s="1"/>
      <c r="W39" s="1"/>
      <c r="X39" s="1"/>
    </row>
    <row r="40" spans="1:24" ht="20.100000000000001" customHeight="1">
      <c r="A40" s="1"/>
      <c r="B40" s="1"/>
      <c r="C40" s="1"/>
      <c r="D40" s="90"/>
      <c r="E40" s="1"/>
      <c r="F40" s="1"/>
      <c r="G40" s="282" t="s">
        <v>0</v>
      </c>
      <c r="H40" s="283"/>
      <c r="I40" s="284"/>
      <c r="J40" s="25"/>
      <c r="M40" s="1"/>
      <c r="N40" s="24"/>
      <c r="O40" s="282" t="s">
        <v>1</v>
      </c>
      <c r="P40" s="283"/>
      <c r="Q40" s="284"/>
      <c r="R40" s="90"/>
      <c r="S40" s="1"/>
      <c r="T40" s="24"/>
      <c r="U40" s="1"/>
      <c r="W40" s="1"/>
      <c r="X40" s="1"/>
    </row>
    <row r="41" spans="1:24" ht="20.100000000000001" customHeight="1">
      <c r="A41" s="1"/>
      <c r="B41" s="1"/>
      <c r="C41" s="1"/>
      <c r="D41" s="25"/>
      <c r="E41" s="1"/>
      <c r="F41" s="24"/>
      <c r="G41" s="1"/>
      <c r="H41" s="1"/>
      <c r="I41" s="1"/>
      <c r="J41" s="25"/>
      <c r="M41" s="1"/>
      <c r="N41" s="24"/>
      <c r="O41" s="1"/>
      <c r="P41" s="1"/>
      <c r="Q41" s="1"/>
      <c r="R41" s="25"/>
      <c r="S41" s="1"/>
      <c r="T41" s="24"/>
      <c r="U41" s="1"/>
      <c r="W41" s="1"/>
      <c r="X41" s="1"/>
    </row>
    <row r="42" spans="1:24" ht="20.100000000000001" customHeight="1">
      <c r="A42" s="1"/>
      <c r="B42" s="1"/>
      <c r="C42" s="275">
        <v>1</v>
      </c>
      <c r="D42" s="275"/>
      <c r="E42" s="1"/>
      <c r="F42" s="275">
        <v>2</v>
      </c>
      <c r="G42" s="275"/>
      <c r="H42" s="1"/>
      <c r="I42" s="275">
        <v>3</v>
      </c>
      <c r="J42" s="275"/>
      <c r="M42" s="1"/>
      <c r="N42" s="275">
        <v>4</v>
      </c>
      <c r="O42" s="275"/>
      <c r="P42" s="1"/>
      <c r="Q42" s="275">
        <v>5</v>
      </c>
      <c r="R42" s="275"/>
      <c r="S42" s="1"/>
      <c r="T42" s="275">
        <v>6</v>
      </c>
      <c r="U42" s="275"/>
      <c r="W42" s="1"/>
      <c r="X42" s="1"/>
    </row>
    <row r="43" spans="1:24" ht="20.100000000000001" customHeight="1">
      <c r="A43" s="1"/>
      <c r="B43" s="92"/>
      <c r="C43" s="285" t="str">
        <f>QUALIER組合せ!C66</f>
        <v>ＪＦＣ　Ｗｉｎｇ</v>
      </c>
      <c r="D43" s="285"/>
      <c r="E43" s="93"/>
      <c r="F43" s="285" t="str">
        <f>QUALIER組合せ!C68</f>
        <v>ＦＣ　ＶＡＬＯＮ　セカンド</v>
      </c>
      <c r="G43" s="285"/>
      <c r="H43" s="93"/>
      <c r="I43" s="350" t="str">
        <f>QUALIER組合せ!C70</f>
        <v>ＮＰＯ法人サウス宇都宮スポーツクラブ</v>
      </c>
      <c r="J43" s="350"/>
      <c r="M43" s="93"/>
      <c r="N43" s="285" t="str">
        <f>QUALIER組合せ!C72</f>
        <v>上三川サッカークラブ</v>
      </c>
      <c r="O43" s="285"/>
      <c r="P43" s="93"/>
      <c r="Q43" s="351" t="str">
        <f>QUALIER組合せ!C74</f>
        <v>宇大附属小サッカースポーツ少年団</v>
      </c>
      <c r="R43" s="351"/>
      <c r="S43" s="93"/>
      <c r="T43" s="285" t="str">
        <f>QUALIER組合せ!C76</f>
        <v>久下田ＦＣ</v>
      </c>
      <c r="U43" s="285"/>
      <c r="W43" s="93"/>
      <c r="X43" s="92"/>
    </row>
    <row r="44" spans="1:24" ht="20.100000000000001" customHeight="1">
      <c r="A44" s="1"/>
      <c r="B44" s="92"/>
      <c r="C44" s="285"/>
      <c r="D44" s="285"/>
      <c r="E44" s="93"/>
      <c r="F44" s="285"/>
      <c r="G44" s="285"/>
      <c r="H44" s="93"/>
      <c r="I44" s="350"/>
      <c r="J44" s="350"/>
      <c r="M44" s="93"/>
      <c r="N44" s="285"/>
      <c r="O44" s="285"/>
      <c r="P44" s="93"/>
      <c r="Q44" s="351"/>
      <c r="R44" s="351"/>
      <c r="S44" s="93"/>
      <c r="T44" s="285"/>
      <c r="U44" s="285"/>
      <c r="W44" s="93"/>
      <c r="X44" s="92"/>
    </row>
    <row r="45" spans="1:24" ht="20.100000000000001" customHeight="1">
      <c r="A45" s="1"/>
      <c r="B45" s="92"/>
      <c r="C45" s="285"/>
      <c r="D45" s="285"/>
      <c r="E45" s="93"/>
      <c r="F45" s="285"/>
      <c r="G45" s="285"/>
      <c r="H45" s="93"/>
      <c r="I45" s="350"/>
      <c r="J45" s="350"/>
      <c r="M45" s="93"/>
      <c r="N45" s="285"/>
      <c r="O45" s="285"/>
      <c r="P45" s="93"/>
      <c r="Q45" s="351"/>
      <c r="R45" s="351"/>
      <c r="S45" s="93"/>
      <c r="T45" s="285"/>
      <c r="U45" s="285"/>
      <c r="W45" s="93"/>
      <c r="X45" s="92"/>
    </row>
    <row r="46" spans="1:24" ht="20.100000000000001" customHeight="1">
      <c r="A46" s="1"/>
      <c r="B46" s="92"/>
      <c r="C46" s="285"/>
      <c r="D46" s="285"/>
      <c r="E46" s="93"/>
      <c r="F46" s="285"/>
      <c r="G46" s="285"/>
      <c r="H46" s="93"/>
      <c r="I46" s="350"/>
      <c r="J46" s="350"/>
      <c r="M46" s="93"/>
      <c r="N46" s="285"/>
      <c r="O46" s="285"/>
      <c r="P46" s="93"/>
      <c r="Q46" s="351"/>
      <c r="R46" s="351"/>
      <c r="S46" s="93"/>
      <c r="T46" s="285"/>
      <c r="U46" s="285"/>
      <c r="W46" s="93"/>
      <c r="X46" s="92"/>
    </row>
    <row r="47" spans="1:24" ht="20.100000000000001" customHeight="1">
      <c r="A47" s="1"/>
      <c r="B47" s="92"/>
      <c r="C47" s="285"/>
      <c r="D47" s="285"/>
      <c r="E47" s="93"/>
      <c r="F47" s="285"/>
      <c r="G47" s="285"/>
      <c r="H47" s="93"/>
      <c r="I47" s="350"/>
      <c r="J47" s="350"/>
      <c r="M47" s="93"/>
      <c r="N47" s="285"/>
      <c r="O47" s="285"/>
      <c r="P47" s="93"/>
      <c r="Q47" s="351"/>
      <c r="R47" s="351"/>
      <c r="S47" s="93"/>
      <c r="T47" s="285"/>
      <c r="U47" s="285"/>
      <c r="W47" s="93"/>
      <c r="X47" s="92"/>
    </row>
    <row r="48" spans="1:24" ht="20.100000000000001" customHeight="1">
      <c r="A48" s="1"/>
      <c r="B48" s="92"/>
      <c r="C48" s="285"/>
      <c r="D48" s="285"/>
      <c r="E48" s="93"/>
      <c r="F48" s="285"/>
      <c r="G48" s="285"/>
      <c r="H48" s="93"/>
      <c r="I48" s="350"/>
      <c r="J48" s="350"/>
      <c r="M48" s="93"/>
      <c r="N48" s="285"/>
      <c r="O48" s="285"/>
      <c r="P48" s="93"/>
      <c r="Q48" s="351"/>
      <c r="R48" s="351"/>
      <c r="S48" s="93"/>
      <c r="T48" s="285"/>
      <c r="U48" s="285"/>
      <c r="W48" s="93"/>
      <c r="X48" s="92"/>
    </row>
    <row r="49" spans="1:24" ht="20.100000000000001" customHeight="1">
      <c r="A49" s="1"/>
      <c r="B49" s="92"/>
      <c r="C49" s="285"/>
      <c r="D49" s="285"/>
      <c r="E49" s="93"/>
      <c r="F49" s="285"/>
      <c r="G49" s="285"/>
      <c r="H49" s="93"/>
      <c r="I49" s="350"/>
      <c r="J49" s="350"/>
      <c r="M49" s="93"/>
      <c r="N49" s="285"/>
      <c r="O49" s="285"/>
      <c r="P49" s="93"/>
      <c r="Q49" s="351"/>
      <c r="R49" s="351"/>
      <c r="S49" s="93"/>
      <c r="T49" s="285"/>
      <c r="U49" s="285"/>
      <c r="W49" s="93"/>
      <c r="X49" s="92"/>
    </row>
    <row r="50" spans="1:24" ht="20.100000000000001" customHeight="1">
      <c r="A50" s="1"/>
      <c r="B50" s="92"/>
      <c r="C50" s="285"/>
      <c r="D50" s="285"/>
      <c r="E50" s="93"/>
      <c r="F50" s="285"/>
      <c r="G50" s="285"/>
      <c r="H50" s="93"/>
      <c r="I50" s="350"/>
      <c r="J50" s="350"/>
      <c r="M50" s="93"/>
      <c r="N50" s="285"/>
      <c r="O50" s="285"/>
      <c r="P50" s="93"/>
      <c r="Q50" s="351"/>
      <c r="R50" s="351"/>
      <c r="S50" s="93"/>
      <c r="T50" s="285"/>
      <c r="U50" s="285"/>
      <c r="W50" s="93"/>
      <c r="X50" s="92"/>
    </row>
    <row r="51" spans="1:24" ht="20.100000000000001" customHeight="1">
      <c r="A51" s="1"/>
      <c r="B51" s="92"/>
      <c r="C51" s="285"/>
      <c r="D51" s="285"/>
      <c r="E51" s="93"/>
      <c r="F51" s="285"/>
      <c r="G51" s="285"/>
      <c r="H51" s="93"/>
      <c r="I51" s="350"/>
      <c r="J51" s="350"/>
      <c r="M51" s="93"/>
      <c r="N51" s="285"/>
      <c r="O51" s="285"/>
      <c r="P51" s="93"/>
      <c r="Q51" s="351"/>
      <c r="R51" s="351"/>
      <c r="S51" s="93"/>
      <c r="T51" s="285"/>
      <c r="U51" s="285"/>
      <c r="W51" s="93"/>
      <c r="X51" s="92"/>
    </row>
    <row r="52" spans="1:24" ht="20.100000000000001" customHeight="1">
      <c r="A52" s="1"/>
      <c r="B52" s="92"/>
      <c r="C52" s="285"/>
      <c r="D52" s="285"/>
      <c r="E52" s="93"/>
      <c r="F52" s="285"/>
      <c r="G52" s="285"/>
      <c r="H52" s="93"/>
      <c r="I52" s="350"/>
      <c r="J52" s="350"/>
      <c r="M52" s="93"/>
      <c r="N52" s="285"/>
      <c r="O52" s="285"/>
      <c r="P52" s="93"/>
      <c r="Q52" s="351"/>
      <c r="R52" s="351"/>
      <c r="S52" s="93"/>
      <c r="T52" s="285"/>
      <c r="U52" s="285"/>
      <c r="W52" s="93"/>
      <c r="X52" s="92"/>
    </row>
    <row r="53" spans="1:24" ht="20.100000000000001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74" t="s">
        <v>240</v>
      </c>
      <c r="U53" s="274"/>
      <c r="V53" s="274"/>
      <c r="W53" s="274"/>
      <c r="X53" s="57"/>
    </row>
    <row r="54" spans="1:24" ht="20.100000000000001" customHeight="1">
      <c r="A54" s="275"/>
      <c r="B54" s="275" t="s">
        <v>0</v>
      </c>
      <c r="C54" s="276">
        <v>0.36458333333333331</v>
      </c>
      <c r="D54" s="276"/>
      <c r="E54" s="277" t="str">
        <f>F43</f>
        <v>ＦＣ　ＶＡＬＯＮ　セカンド</v>
      </c>
      <c r="F54" s="277"/>
      <c r="G54" s="277"/>
      <c r="H54" s="277"/>
      <c r="I54" s="278">
        <f>K54+K55</f>
        <v>0</v>
      </c>
      <c r="J54" s="279" t="s">
        <v>67</v>
      </c>
      <c r="K54" s="55">
        <v>0</v>
      </c>
      <c r="L54" s="53" t="s">
        <v>207</v>
      </c>
      <c r="M54" s="55">
        <v>0</v>
      </c>
      <c r="N54" s="279" t="s">
        <v>66</v>
      </c>
      <c r="O54" s="278">
        <f>M54+M55</f>
        <v>0</v>
      </c>
      <c r="P54" s="349" t="str">
        <f>I43</f>
        <v>ＮＰＯ法人サウス宇都宮スポーツクラブ</v>
      </c>
      <c r="Q54" s="349"/>
      <c r="R54" s="349"/>
      <c r="S54" s="349"/>
      <c r="T54" s="273" t="s">
        <v>241</v>
      </c>
      <c r="U54" s="274"/>
      <c r="V54" s="274"/>
      <c r="W54" s="274"/>
      <c r="X54" s="273"/>
    </row>
    <row r="55" spans="1:24" ht="20.100000000000001" customHeight="1">
      <c r="A55" s="275"/>
      <c r="B55" s="275"/>
      <c r="C55" s="276"/>
      <c r="D55" s="276"/>
      <c r="E55" s="277"/>
      <c r="F55" s="277"/>
      <c r="G55" s="277"/>
      <c r="H55" s="277"/>
      <c r="I55" s="278"/>
      <c r="J55" s="279"/>
      <c r="K55" s="55">
        <v>0</v>
      </c>
      <c r="L55" s="53" t="s">
        <v>207</v>
      </c>
      <c r="M55" s="55">
        <v>0</v>
      </c>
      <c r="N55" s="279"/>
      <c r="O55" s="278"/>
      <c r="P55" s="349"/>
      <c r="Q55" s="349"/>
      <c r="R55" s="349"/>
      <c r="S55" s="349"/>
      <c r="T55" s="274"/>
      <c r="U55" s="274"/>
      <c r="V55" s="274"/>
      <c r="W55" s="274"/>
      <c r="X55" s="273"/>
    </row>
    <row r="56" spans="1:24" ht="20.100000000000001" customHeight="1">
      <c r="A56" s="1"/>
      <c r="B56" s="52"/>
      <c r="C56" s="52"/>
      <c r="D56" s="52"/>
      <c r="E56" s="11"/>
      <c r="F56" s="11"/>
      <c r="G56" s="11"/>
      <c r="H56" s="11"/>
      <c r="I56" s="21"/>
      <c r="J56" s="22"/>
      <c r="K56" s="21"/>
      <c r="L56" s="23"/>
      <c r="M56" s="21"/>
      <c r="N56" s="22"/>
      <c r="O56" s="21"/>
      <c r="P56" s="11"/>
      <c r="Q56" s="11"/>
      <c r="R56" s="11"/>
      <c r="S56" s="11"/>
      <c r="T56" s="127"/>
      <c r="U56" s="127"/>
      <c r="V56" s="127"/>
      <c r="W56" s="127"/>
      <c r="X56" s="80"/>
    </row>
    <row r="57" spans="1:24" ht="20.100000000000001" customHeight="1">
      <c r="A57" s="275"/>
      <c r="B57" s="275" t="s">
        <v>1</v>
      </c>
      <c r="C57" s="276">
        <v>0.40625</v>
      </c>
      <c r="D57" s="276"/>
      <c r="E57" s="277" t="str">
        <f>N43</f>
        <v>上三川サッカークラブ</v>
      </c>
      <c r="F57" s="277"/>
      <c r="G57" s="277"/>
      <c r="H57" s="277"/>
      <c r="I57" s="278">
        <f>K57+K58</f>
        <v>0</v>
      </c>
      <c r="J57" s="279" t="s">
        <v>67</v>
      </c>
      <c r="K57" s="55">
        <v>0</v>
      </c>
      <c r="L57" s="53" t="s">
        <v>207</v>
      </c>
      <c r="M57" s="55">
        <v>0</v>
      </c>
      <c r="N57" s="279" t="s">
        <v>66</v>
      </c>
      <c r="O57" s="278">
        <f>M57+M58</f>
        <v>0</v>
      </c>
      <c r="P57" s="352" t="str">
        <f>Q43</f>
        <v>宇大附属小サッカースポーツ少年団</v>
      </c>
      <c r="Q57" s="352"/>
      <c r="R57" s="352"/>
      <c r="S57" s="352"/>
      <c r="T57" s="273" t="s">
        <v>242</v>
      </c>
      <c r="U57" s="274"/>
      <c r="V57" s="274"/>
      <c r="W57" s="274"/>
      <c r="X57" s="273"/>
    </row>
    <row r="58" spans="1:24" ht="20.100000000000001" customHeight="1">
      <c r="A58" s="275"/>
      <c r="B58" s="275"/>
      <c r="C58" s="276"/>
      <c r="D58" s="276"/>
      <c r="E58" s="277"/>
      <c r="F58" s="277"/>
      <c r="G58" s="277"/>
      <c r="H58" s="277"/>
      <c r="I58" s="278"/>
      <c r="J58" s="279"/>
      <c r="K58" s="55">
        <v>0</v>
      </c>
      <c r="L58" s="53" t="s">
        <v>207</v>
      </c>
      <c r="M58" s="55">
        <v>0</v>
      </c>
      <c r="N58" s="279"/>
      <c r="O58" s="278"/>
      <c r="P58" s="352"/>
      <c r="Q58" s="352"/>
      <c r="R58" s="352"/>
      <c r="S58" s="352"/>
      <c r="T58" s="274"/>
      <c r="U58" s="274"/>
      <c r="V58" s="274"/>
      <c r="W58" s="274"/>
      <c r="X58" s="273"/>
    </row>
    <row r="59" spans="1:24" ht="20.100000000000001" customHeight="1">
      <c r="A59" s="1"/>
      <c r="B59" s="52"/>
      <c r="C59" s="52"/>
      <c r="D59" s="52"/>
      <c r="E59" s="11"/>
      <c r="F59" s="11"/>
      <c r="G59" s="11"/>
      <c r="H59" s="11"/>
      <c r="I59" s="21"/>
      <c r="J59" s="22"/>
      <c r="K59" s="21"/>
      <c r="L59" s="23"/>
      <c r="M59" s="21"/>
      <c r="N59" s="22"/>
      <c r="O59" s="21"/>
      <c r="P59" s="11"/>
      <c r="Q59" s="11"/>
      <c r="R59" s="11"/>
      <c r="S59" s="11"/>
      <c r="T59" s="127"/>
      <c r="U59" s="127"/>
      <c r="V59" s="127"/>
      <c r="W59" s="127"/>
      <c r="X59" s="80"/>
    </row>
    <row r="60" spans="1:24" ht="20.100000000000001" customHeight="1">
      <c r="A60" s="275"/>
      <c r="B60" s="275" t="s">
        <v>2</v>
      </c>
      <c r="C60" s="276">
        <v>0.44791666666666669</v>
      </c>
      <c r="D60" s="276"/>
      <c r="E60" s="277" t="str">
        <f>C43</f>
        <v>ＪＦＣ　Ｗｉｎｇ</v>
      </c>
      <c r="F60" s="277"/>
      <c r="G60" s="277"/>
      <c r="H60" s="277"/>
      <c r="I60" s="278">
        <f>K60+K61</f>
        <v>0</v>
      </c>
      <c r="J60" s="279" t="s">
        <v>67</v>
      </c>
      <c r="K60" s="55">
        <v>0</v>
      </c>
      <c r="L60" s="53" t="s">
        <v>207</v>
      </c>
      <c r="M60" s="55">
        <v>0</v>
      </c>
      <c r="N60" s="279" t="s">
        <v>66</v>
      </c>
      <c r="O60" s="278">
        <f>M60+M61</f>
        <v>0</v>
      </c>
      <c r="P60" s="277" t="s">
        <v>138</v>
      </c>
      <c r="Q60" s="277"/>
      <c r="R60" s="277"/>
      <c r="S60" s="277"/>
      <c r="T60" s="273" t="s">
        <v>243</v>
      </c>
      <c r="U60" s="274"/>
      <c r="V60" s="274"/>
      <c r="W60" s="274"/>
      <c r="X60" s="273"/>
    </row>
    <row r="61" spans="1:24" ht="20.100000000000001" customHeight="1">
      <c r="A61" s="275"/>
      <c r="B61" s="275"/>
      <c r="C61" s="276"/>
      <c r="D61" s="276"/>
      <c r="E61" s="277"/>
      <c r="F61" s="277"/>
      <c r="G61" s="277"/>
      <c r="H61" s="277"/>
      <c r="I61" s="278"/>
      <c r="J61" s="279"/>
      <c r="K61" s="55">
        <v>0</v>
      </c>
      <c r="L61" s="53" t="s">
        <v>207</v>
      </c>
      <c r="M61" s="55">
        <v>0</v>
      </c>
      <c r="N61" s="279"/>
      <c r="O61" s="278"/>
      <c r="P61" s="277"/>
      <c r="Q61" s="277"/>
      <c r="R61" s="277"/>
      <c r="S61" s="277"/>
      <c r="T61" s="274"/>
      <c r="U61" s="274"/>
      <c r="V61" s="274"/>
      <c r="W61" s="274"/>
      <c r="X61" s="273"/>
    </row>
    <row r="62" spans="1:24" ht="20.100000000000001" customHeight="1">
      <c r="A62" s="1"/>
      <c r="B62" s="52"/>
      <c r="C62" s="52"/>
      <c r="D62" s="52"/>
      <c r="E62" s="11"/>
      <c r="F62" s="11"/>
      <c r="G62" s="11"/>
      <c r="H62" s="11"/>
      <c r="I62" s="21"/>
      <c r="J62" s="22"/>
      <c r="K62" s="21"/>
      <c r="L62" s="23"/>
      <c r="M62" s="21"/>
      <c r="N62" s="22"/>
      <c r="O62" s="21"/>
      <c r="P62" s="11"/>
      <c r="Q62" s="11"/>
      <c r="R62" s="11"/>
      <c r="S62" s="11"/>
      <c r="T62" s="127"/>
      <c r="U62" s="127"/>
      <c r="V62" s="127"/>
      <c r="W62" s="127"/>
      <c r="X62" s="80"/>
    </row>
    <row r="63" spans="1:24" ht="20.100000000000001" customHeight="1">
      <c r="A63" s="275"/>
      <c r="B63" s="275" t="s">
        <v>3</v>
      </c>
      <c r="C63" s="276">
        <v>0.48958333333333331</v>
      </c>
      <c r="D63" s="276"/>
      <c r="E63" s="277" t="s">
        <v>139</v>
      </c>
      <c r="F63" s="277"/>
      <c r="G63" s="277"/>
      <c r="H63" s="277"/>
      <c r="I63" s="278">
        <f>K63+K64</f>
        <v>0</v>
      </c>
      <c r="J63" s="279" t="s">
        <v>67</v>
      </c>
      <c r="K63" s="55">
        <v>0</v>
      </c>
      <c r="L63" s="53" t="s">
        <v>207</v>
      </c>
      <c r="M63" s="55">
        <v>0</v>
      </c>
      <c r="N63" s="279" t="s">
        <v>66</v>
      </c>
      <c r="O63" s="278">
        <f>M63+M64</f>
        <v>0</v>
      </c>
      <c r="P63" s="277" t="str">
        <f>T43</f>
        <v>久下田ＦＣ</v>
      </c>
      <c r="Q63" s="277"/>
      <c r="R63" s="277"/>
      <c r="S63" s="277"/>
      <c r="T63" s="273" t="s">
        <v>244</v>
      </c>
      <c r="U63" s="274"/>
      <c r="V63" s="274"/>
      <c r="W63" s="274"/>
      <c r="X63" s="273"/>
    </row>
    <row r="64" spans="1:24" ht="20.100000000000001" customHeight="1">
      <c r="A64" s="275"/>
      <c r="B64" s="275"/>
      <c r="C64" s="276"/>
      <c r="D64" s="276"/>
      <c r="E64" s="277"/>
      <c r="F64" s="277"/>
      <c r="G64" s="277"/>
      <c r="H64" s="277"/>
      <c r="I64" s="278"/>
      <c r="J64" s="279"/>
      <c r="K64" s="55">
        <v>0</v>
      </c>
      <c r="L64" s="53" t="s">
        <v>207</v>
      </c>
      <c r="M64" s="55">
        <v>0</v>
      </c>
      <c r="N64" s="279"/>
      <c r="O64" s="278"/>
      <c r="P64" s="277"/>
      <c r="Q64" s="277"/>
      <c r="R64" s="277"/>
      <c r="S64" s="277"/>
      <c r="T64" s="274"/>
      <c r="U64" s="274"/>
      <c r="V64" s="274"/>
      <c r="W64" s="274"/>
      <c r="X64" s="273"/>
    </row>
    <row r="65" spans="3:4" ht="20.100000000000001" customHeight="1">
      <c r="C65" s="95"/>
      <c r="D65" s="95"/>
    </row>
    <row r="66" spans="3:4" ht="20.100000000000001" customHeight="1"/>
    <row r="67" spans="3:4" ht="19.5" customHeight="1"/>
    <row r="68" spans="3:4" ht="19.5" customHeight="1"/>
  </sheetData>
  <mergeCells count="130">
    <mergeCell ref="A63:A64"/>
    <mergeCell ref="B63:B64"/>
    <mergeCell ref="C63:D64"/>
    <mergeCell ref="E63:H64"/>
    <mergeCell ref="I63:I64"/>
    <mergeCell ref="J63:J64"/>
    <mergeCell ref="P57:S58"/>
    <mergeCell ref="T57:W58"/>
    <mergeCell ref="X57:X58"/>
    <mergeCell ref="A60:A61"/>
    <mergeCell ref="B60:B61"/>
    <mergeCell ref="C60:D61"/>
    <mergeCell ref="E60:H61"/>
    <mergeCell ref="I60:I61"/>
    <mergeCell ref="J60:J61"/>
    <mergeCell ref="N60:N61"/>
    <mergeCell ref="N63:N64"/>
    <mergeCell ref="O63:O64"/>
    <mergeCell ref="P63:S64"/>
    <mergeCell ref="T63:W64"/>
    <mergeCell ref="X63:X64"/>
    <mergeCell ref="O60:O61"/>
    <mergeCell ref="P60:S61"/>
    <mergeCell ref="T60:W61"/>
    <mergeCell ref="X60:X61"/>
    <mergeCell ref="T53:W53"/>
    <mergeCell ref="A54:A55"/>
    <mergeCell ref="B54:B55"/>
    <mergeCell ref="C54:D55"/>
    <mergeCell ref="E54:H55"/>
    <mergeCell ref="I54:I55"/>
    <mergeCell ref="J54:J55"/>
    <mergeCell ref="N54:N55"/>
    <mergeCell ref="O54:O55"/>
    <mergeCell ref="P54:S55"/>
    <mergeCell ref="T54:W55"/>
    <mergeCell ref="X54:X55"/>
    <mergeCell ref="A57:A58"/>
    <mergeCell ref="B57:B58"/>
    <mergeCell ref="C57:D58"/>
    <mergeCell ref="E57:H58"/>
    <mergeCell ref="I57:I58"/>
    <mergeCell ref="J57:J58"/>
    <mergeCell ref="N57:N58"/>
    <mergeCell ref="O57:O58"/>
    <mergeCell ref="C43:D52"/>
    <mergeCell ref="F43:G52"/>
    <mergeCell ref="I43:J52"/>
    <mergeCell ref="N43:O52"/>
    <mergeCell ref="Q43:R52"/>
    <mergeCell ref="T43:U52"/>
    <mergeCell ref="C42:D42"/>
    <mergeCell ref="F42:G42"/>
    <mergeCell ref="I42:J42"/>
    <mergeCell ref="N42:O42"/>
    <mergeCell ref="Q42:R42"/>
    <mergeCell ref="T42:U42"/>
    <mergeCell ref="F36:H36"/>
    <mergeCell ref="K37:M37"/>
    <mergeCell ref="D38:G38"/>
    <mergeCell ref="Q38:T38"/>
    <mergeCell ref="G40:I40"/>
    <mergeCell ref="O40:Q40"/>
    <mergeCell ref="N29:N30"/>
    <mergeCell ref="O29:O30"/>
    <mergeCell ref="P29:S30"/>
    <mergeCell ref="T29:W30"/>
    <mergeCell ref="A26:A27"/>
    <mergeCell ref="B26:B27"/>
    <mergeCell ref="C26:D27"/>
    <mergeCell ref="E26:H27"/>
    <mergeCell ref="I26:I27"/>
    <mergeCell ref="J26:J27"/>
    <mergeCell ref="N26:N27"/>
    <mergeCell ref="X29:X30"/>
    <mergeCell ref="O35:Q35"/>
    <mergeCell ref="R35:X35"/>
    <mergeCell ref="O26:O27"/>
    <mergeCell ref="P26:S27"/>
    <mergeCell ref="T26:W27"/>
    <mergeCell ref="X26:X27"/>
    <mergeCell ref="A29:A30"/>
    <mergeCell ref="B29:B30"/>
    <mergeCell ref="C29:D30"/>
    <mergeCell ref="E29:H30"/>
    <mergeCell ref="I29:I30"/>
    <mergeCell ref="J29:J30"/>
    <mergeCell ref="X20:X21"/>
    <mergeCell ref="A23:A24"/>
    <mergeCell ref="B23:B24"/>
    <mergeCell ref="C23:D24"/>
    <mergeCell ref="E23:H24"/>
    <mergeCell ref="I23:I24"/>
    <mergeCell ref="J23:J24"/>
    <mergeCell ref="N23:N24"/>
    <mergeCell ref="O23:O24"/>
    <mergeCell ref="P23:S24"/>
    <mergeCell ref="T23:W24"/>
    <mergeCell ref="X23:X24"/>
    <mergeCell ref="T19:W19"/>
    <mergeCell ref="A20:A21"/>
    <mergeCell ref="B20:B21"/>
    <mergeCell ref="C20:D21"/>
    <mergeCell ref="E20:H21"/>
    <mergeCell ref="I20:I21"/>
    <mergeCell ref="J20:J21"/>
    <mergeCell ref="N20:N21"/>
    <mergeCell ref="O20:O21"/>
    <mergeCell ref="P20:S21"/>
    <mergeCell ref="T20:W21"/>
    <mergeCell ref="O1:Q1"/>
    <mergeCell ref="R1:X1"/>
    <mergeCell ref="F2:H2"/>
    <mergeCell ref="K3:M3"/>
    <mergeCell ref="D4:G4"/>
    <mergeCell ref="Q4:T4"/>
    <mergeCell ref="T8:U8"/>
    <mergeCell ref="C9:D18"/>
    <mergeCell ref="F9:G18"/>
    <mergeCell ref="I9:J18"/>
    <mergeCell ref="N9:O18"/>
    <mergeCell ref="Q9:R18"/>
    <mergeCell ref="T9:U18"/>
    <mergeCell ref="G6:I6"/>
    <mergeCell ref="O6:Q6"/>
    <mergeCell ref="C8:D8"/>
    <mergeCell ref="F8:G8"/>
    <mergeCell ref="I8:J8"/>
    <mergeCell ref="N8:O8"/>
    <mergeCell ref="Q8:R8"/>
  </mergeCells>
  <phoneticPr fontId="2"/>
  <printOptions horizontalCentered="1" verticalCentered="1"/>
  <pageMargins left="0.78680555555555554" right="0.78680555555555554" top="0.78680555555555554" bottom="0.78680555555555554" header="0.51111111111111107" footer="0.51111111111111107"/>
  <pageSetup paperSize="9" scale="58" firstPageNumber="4294963191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X68"/>
  <sheetViews>
    <sheetView view="pageBreakPreview" topLeftCell="A11" zoomScaleNormal="100" zoomScaleSheetLayoutView="100" workbookViewId="0"/>
  </sheetViews>
  <sheetFormatPr defaultRowHeight="13.5"/>
  <cols>
    <col min="1" max="24" width="5.625" customWidth="1"/>
  </cols>
  <sheetData>
    <row r="1" spans="1:24" ht="24.6" customHeight="1">
      <c r="A1" s="26" t="str">
        <f>QUALIER組合せ!D3</f>
        <v>■第1日　6月6日　1・2回戦</v>
      </c>
      <c r="B1" s="26"/>
      <c r="C1" s="26"/>
      <c r="D1" s="26"/>
      <c r="E1" s="26"/>
      <c r="F1" s="26"/>
      <c r="H1" s="26"/>
      <c r="I1" s="26"/>
      <c r="K1" s="46"/>
      <c r="L1" s="46"/>
      <c r="O1" s="291" t="s">
        <v>211</v>
      </c>
      <c r="P1" s="291"/>
      <c r="Q1" s="291"/>
      <c r="R1" s="281" t="str">
        <f>QUALIER組合せ!A82</f>
        <v>真岡鬼怒自然公園芝生広場A</v>
      </c>
      <c r="S1" s="281"/>
      <c r="T1" s="281"/>
      <c r="U1" s="281"/>
      <c r="V1" s="281"/>
      <c r="W1" s="281"/>
      <c r="X1" s="281"/>
    </row>
    <row r="2" spans="1:24" ht="19.5" customHeight="1">
      <c r="F2" s="46"/>
      <c r="G2" s="46"/>
      <c r="H2" s="46"/>
      <c r="K2" s="287" t="s">
        <v>324</v>
      </c>
      <c r="L2" s="288"/>
      <c r="M2" s="289"/>
    </row>
    <row r="3" spans="1:24" ht="20.100000000000001" customHeight="1"/>
    <row r="4" spans="1:24" ht="20.100000000000001" customHeight="1">
      <c r="A4" s="1"/>
      <c r="B4" s="1"/>
      <c r="D4" s="282" t="s">
        <v>3</v>
      </c>
      <c r="E4" s="283"/>
      <c r="F4" s="283"/>
      <c r="G4" s="284"/>
      <c r="O4" s="343" t="s">
        <v>4</v>
      </c>
      <c r="P4" s="344"/>
      <c r="Q4" s="344"/>
      <c r="R4" s="344"/>
      <c r="S4" s="345"/>
      <c r="X4" s="1"/>
    </row>
    <row r="5" spans="1:24" ht="20.100000000000001" customHeight="1">
      <c r="A5" s="1"/>
      <c r="B5" s="1"/>
      <c r="D5" s="25"/>
      <c r="E5" s="1"/>
      <c r="F5" s="1"/>
      <c r="G5" s="24"/>
      <c r="O5" s="210"/>
      <c r="P5" s="6"/>
      <c r="Q5" s="6"/>
      <c r="R5" s="6"/>
      <c r="S5" s="68"/>
      <c r="X5" s="1"/>
    </row>
    <row r="6" spans="1:24" ht="20.100000000000001" customHeight="1">
      <c r="A6" s="1"/>
      <c r="B6" s="1"/>
      <c r="D6" s="8"/>
      <c r="G6" s="343" t="s">
        <v>0</v>
      </c>
      <c r="H6" s="344"/>
      <c r="I6" s="345"/>
      <c r="M6" s="343" t="s">
        <v>1</v>
      </c>
      <c r="N6" s="344"/>
      <c r="O6" s="345"/>
      <c r="S6" s="282" t="s">
        <v>2</v>
      </c>
      <c r="T6" s="283"/>
      <c r="U6" s="284"/>
      <c r="X6" s="1"/>
    </row>
    <row r="7" spans="1:24" ht="20.100000000000001" customHeight="1">
      <c r="A7" s="1"/>
      <c r="B7" s="1"/>
      <c r="D7" s="8"/>
      <c r="G7" s="90"/>
      <c r="H7" s="52"/>
      <c r="I7" s="113"/>
      <c r="M7" s="90"/>
      <c r="N7" s="52"/>
      <c r="O7" s="113"/>
      <c r="S7" s="25"/>
      <c r="T7" s="1"/>
      <c r="U7" s="24"/>
      <c r="X7" s="1"/>
    </row>
    <row r="8" spans="1:24" ht="20.100000000000001" customHeight="1">
      <c r="A8" s="1"/>
      <c r="B8" s="1"/>
      <c r="C8" s="275">
        <v>1</v>
      </c>
      <c r="D8" s="275"/>
      <c r="E8" s="1"/>
      <c r="F8" s="275">
        <v>2</v>
      </c>
      <c r="G8" s="275"/>
      <c r="H8" s="1"/>
      <c r="I8" s="275">
        <v>3</v>
      </c>
      <c r="J8" s="275"/>
      <c r="K8" s="1"/>
      <c r="L8" s="275">
        <v>4</v>
      </c>
      <c r="M8" s="275"/>
      <c r="O8" s="275">
        <v>5</v>
      </c>
      <c r="P8" s="275"/>
      <c r="Q8" s="1"/>
      <c r="R8" s="275">
        <v>6</v>
      </c>
      <c r="S8" s="275"/>
      <c r="T8" s="1"/>
      <c r="U8" s="275">
        <v>7</v>
      </c>
      <c r="V8" s="275"/>
      <c r="W8" s="1"/>
      <c r="X8" s="1"/>
    </row>
    <row r="9" spans="1:24" ht="20.100000000000001" customHeight="1">
      <c r="A9" s="1"/>
      <c r="B9" s="92"/>
      <c r="C9" s="285" t="str">
        <f>QUALIER組合せ!C81</f>
        <v>栃木ウーヴァＦＣ・Ｕ－１２</v>
      </c>
      <c r="D9" s="285"/>
      <c r="E9" s="93"/>
      <c r="F9" s="355" t="str">
        <f>QUALIER組合せ!C83</f>
        <v>那須野ヶ原ＦＣボンジボーラセカンド</v>
      </c>
      <c r="G9" s="355"/>
      <c r="H9" s="93"/>
      <c r="I9" s="285" t="str">
        <f>QUALIER組合せ!C85</f>
        <v>ＦＣがむしゃらＵ１２</v>
      </c>
      <c r="J9" s="285"/>
      <c r="L9" s="285" t="str">
        <f>QUALIER組合せ!C87</f>
        <v>ＨＦＣ．ＺＥＲＯ</v>
      </c>
      <c r="M9" s="285"/>
      <c r="O9" s="285" t="str">
        <f>QUALIER組合せ!C89</f>
        <v>壬生ＦＣユナイテッド</v>
      </c>
      <c r="P9" s="285"/>
      <c r="R9" s="285" t="str">
        <f>QUALIER組合せ!C91</f>
        <v>ＦＣ西那須２１アストロ</v>
      </c>
      <c r="S9" s="285"/>
      <c r="U9" s="353" t="str">
        <f>QUALIER組合せ!C93</f>
        <v>カテット白沢サッカースクール</v>
      </c>
      <c r="V9" s="353"/>
      <c r="W9" s="93"/>
      <c r="X9" s="92"/>
    </row>
    <row r="10" spans="1:24" ht="20.100000000000001" customHeight="1">
      <c r="A10" s="1"/>
      <c r="B10" s="92"/>
      <c r="C10" s="285"/>
      <c r="D10" s="285"/>
      <c r="E10" s="93"/>
      <c r="F10" s="355"/>
      <c r="G10" s="355"/>
      <c r="H10" s="93"/>
      <c r="I10" s="285"/>
      <c r="J10" s="285"/>
      <c r="L10" s="285"/>
      <c r="M10" s="285"/>
      <c r="O10" s="285"/>
      <c r="P10" s="285"/>
      <c r="R10" s="285"/>
      <c r="S10" s="285"/>
      <c r="U10" s="353"/>
      <c r="V10" s="353"/>
      <c r="W10" s="93"/>
      <c r="X10" s="92"/>
    </row>
    <row r="11" spans="1:24" ht="20.100000000000001" customHeight="1">
      <c r="A11" s="1"/>
      <c r="B11" s="92"/>
      <c r="C11" s="285"/>
      <c r="D11" s="285"/>
      <c r="E11" s="93"/>
      <c r="F11" s="355"/>
      <c r="G11" s="355"/>
      <c r="H11" s="93"/>
      <c r="I11" s="285"/>
      <c r="J11" s="285"/>
      <c r="L11" s="285"/>
      <c r="M11" s="285"/>
      <c r="O11" s="285"/>
      <c r="P11" s="285"/>
      <c r="R11" s="285"/>
      <c r="S11" s="285"/>
      <c r="U11" s="353"/>
      <c r="V11" s="353"/>
      <c r="W11" s="93"/>
      <c r="X11" s="92"/>
    </row>
    <row r="12" spans="1:24" ht="20.100000000000001" customHeight="1">
      <c r="A12" s="1"/>
      <c r="B12" s="92"/>
      <c r="C12" s="285"/>
      <c r="D12" s="285"/>
      <c r="E12" s="93"/>
      <c r="F12" s="355"/>
      <c r="G12" s="355"/>
      <c r="H12" s="93"/>
      <c r="I12" s="285"/>
      <c r="J12" s="285"/>
      <c r="L12" s="285"/>
      <c r="M12" s="285"/>
      <c r="O12" s="285"/>
      <c r="P12" s="285"/>
      <c r="R12" s="285"/>
      <c r="S12" s="285"/>
      <c r="U12" s="353"/>
      <c r="V12" s="353"/>
      <c r="W12" s="93"/>
      <c r="X12" s="92"/>
    </row>
    <row r="13" spans="1:24" ht="20.100000000000001" customHeight="1">
      <c r="A13" s="1"/>
      <c r="B13" s="92"/>
      <c r="C13" s="285"/>
      <c r="D13" s="285"/>
      <c r="E13" s="93"/>
      <c r="F13" s="355"/>
      <c r="G13" s="355"/>
      <c r="H13" s="93"/>
      <c r="I13" s="285"/>
      <c r="J13" s="285"/>
      <c r="L13" s="285"/>
      <c r="M13" s="285"/>
      <c r="O13" s="285"/>
      <c r="P13" s="285"/>
      <c r="R13" s="285"/>
      <c r="S13" s="285"/>
      <c r="U13" s="353"/>
      <c r="V13" s="353"/>
      <c r="W13" s="93"/>
      <c r="X13" s="92"/>
    </row>
    <row r="14" spans="1:24" ht="20.100000000000001" customHeight="1">
      <c r="A14" s="1"/>
      <c r="B14" s="92"/>
      <c r="C14" s="285"/>
      <c r="D14" s="285"/>
      <c r="E14" s="93"/>
      <c r="F14" s="355"/>
      <c r="G14" s="355"/>
      <c r="H14" s="93"/>
      <c r="I14" s="285"/>
      <c r="J14" s="285"/>
      <c r="L14" s="285"/>
      <c r="M14" s="285"/>
      <c r="O14" s="285"/>
      <c r="P14" s="285"/>
      <c r="R14" s="285"/>
      <c r="S14" s="285"/>
      <c r="U14" s="353"/>
      <c r="V14" s="353"/>
      <c r="W14" s="93"/>
      <c r="X14" s="92"/>
    </row>
    <row r="15" spans="1:24" ht="20.100000000000001" customHeight="1">
      <c r="A15" s="1"/>
      <c r="B15" s="92"/>
      <c r="C15" s="285"/>
      <c r="D15" s="285"/>
      <c r="E15" s="93"/>
      <c r="F15" s="355"/>
      <c r="G15" s="355"/>
      <c r="H15" s="93"/>
      <c r="I15" s="285"/>
      <c r="J15" s="285"/>
      <c r="L15" s="285"/>
      <c r="M15" s="285"/>
      <c r="O15" s="285"/>
      <c r="P15" s="285"/>
      <c r="R15" s="285"/>
      <c r="S15" s="285"/>
      <c r="U15" s="353"/>
      <c r="V15" s="353"/>
      <c r="W15" s="93"/>
      <c r="X15" s="92"/>
    </row>
    <row r="16" spans="1:24" ht="20.100000000000001" customHeight="1">
      <c r="A16" s="1"/>
      <c r="B16" s="92"/>
      <c r="C16" s="285"/>
      <c r="D16" s="285"/>
      <c r="E16" s="93"/>
      <c r="F16" s="355"/>
      <c r="G16" s="355"/>
      <c r="H16" s="93"/>
      <c r="I16" s="285"/>
      <c r="J16" s="285"/>
      <c r="L16" s="285"/>
      <c r="M16" s="285"/>
      <c r="O16" s="285"/>
      <c r="P16" s="285"/>
      <c r="R16" s="285"/>
      <c r="S16" s="285"/>
      <c r="U16" s="353"/>
      <c r="V16" s="353"/>
      <c r="W16" s="93"/>
      <c r="X16" s="92"/>
    </row>
    <row r="17" spans="1:24" ht="20.100000000000001" customHeight="1">
      <c r="A17" s="1"/>
      <c r="B17" s="92"/>
      <c r="C17" s="285"/>
      <c r="D17" s="285"/>
      <c r="E17" s="93"/>
      <c r="F17" s="355"/>
      <c r="G17" s="355"/>
      <c r="H17" s="93"/>
      <c r="I17" s="285"/>
      <c r="J17" s="285"/>
      <c r="L17" s="285"/>
      <c r="M17" s="285"/>
      <c r="O17" s="285"/>
      <c r="P17" s="285"/>
      <c r="R17" s="285"/>
      <c r="S17" s="285"/>
      <c r="U17" s="353"/>
      <c r="V17" s="353"/>
      <c r="W17" s="93"/>
      <c r="X17" s="92"/>
    </row>
    <row r="18" spans="1:24" ht="20.100000000000001" customHeight="1">
      <c r="A18" s="1"/>
      <c r="B18" s="92"/>
      <c r="C18" s="285"/>
      <c r="D18" s="285"/>
      <c r="E18" s="93"/>
      <c r="F18" s="355"/>
      <c r="G18" s="355"/>
      <c r="H18" s="93"/>
      <c r="I18" s="285"/>
      <c r="J18" s="285"/>
      <c r="L18" s="285"/>
      <c r="M18" s="285"/>
      <c r="O18" s="285"/>
      <c r="P18" s="285"/>
      <c r="R18" s="285"/>
      <c r="S18" s="285"/>
      <c r="U18" s="353"/>
      <c r="V18" s="353"/>
      <c r="W18" s="93"/>
      <c r="X18" s="92"/>
    </row>
    <row r="19" spans="1:24" ht="20.10000000000000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74" t="s">
        <v>240</v>
      </c>
      <c r="U19" s="274"/>
      <c r="V19" s="274"/>
      <c r="W19" s="274"/>
      <c r="X19" s="57"/>
    </row>
    <row r="20" spans="1:24" ht="20.100000000000001" customHeight="1">
      <c r="A20" s="275"/>
      <c r="B20" s="275" t="s">
        <v>0</v>
      </c>
      <c r="C20" s="276">
        <v>0.36458333333333331</v>
      </c>
      <c r="D20" s="276"/>
      <c r="E20" s="354" t="str">
        <f>F9</f>
        <v>那須野ヶ原ＦＣボンジボーラセカンド</v>
      </c>
      <c r="F20" s="354"/>
      <c r="G20" s="354"/>
      <c r="H20" s="354"/>
      <c r="I20" s="278">
        <f>K20+K21</f>
        <v>0</v>
      </c>
      <c r="J20" s="279" t="s">
        <v>67</v>
      </c>
      <c r="K20" s="55">
        <v>0</v>
      </c>
      <c r="L20" s="53" t="s">
        <v>207</v>
      </c>
      <c r="M20" s="55">
        <v>0</v>
      </c>
      <c r="N20" s="279" t="s">
        <v>66</v>
      </c>
      <c r="O20" s="278">
        <f>M20+M21</f>
        <v>0</v>
      </c>
      <c r="P20" s="277" t="str">
        <f>I9</f>
        <v>ＦＣがむしゃらＵ１２</v>
      </c>
      <c r="Q20" s="277"/>
      <c r="R20" s="277"/>
      <c r="S20" s="277"/>
      <c r="T20" s="346" t="s">
        <v>319</v>
      </c>
      <c r="U20" s="346"/>
      <c r="V20" s="346"/>
      <c r="W20" s="346"/>
      <c r="X20" s="273"/>
    </row>
    <row r="21" spans="1:24" ht="20.100000000000001" customHeight="1">
      <c r="A21" s="275"/>
      <c r="B21" s="275"/>
      <c r="C21" s="276"/>
      <c r="D21" s="276"/>
      <c r="E21" s="354"/>
      <c r="F21" s="354"/>
      <c r="G21" s="354"/>
      <c r="H21" s="354"/>
      <c r="I21" s="278"/>
      <c r="J21" s="279"/>
      <c r="K21" s="55">
        <v>0</v>
      </c>
      <c r="L21" s="53" t="s">
        <v>207</v>
      </c>
      <c r="M21" s="55">
        <v>0</v>
      </c>
      <c r="N21" s="279"/>
      <c r="O21" s="278"/>
      <c r="P21" s="277"/>
      <c r="Q21" s="277"/>
      <c r="R21" s="277"/>
      <c r="S21" s="277"/>
      <c r="T21" s="346"/>
      <c r="U21" s="346"/>
      <c r="V21" s="346"/>
      <c r="W21" s="346"/>
      <c r="X21" s="273"/>
    </row>
    <row r="22" spans="1:24" ht="19.5" customHeight="1">
      <c r="A22" s="1"/>
      <c r="B22" s="52"/>
      <c r="C22" s="52"/>
      <c r="D22" s="52"/>
      <c r="E22" s="11"/>
      <c r="F22" s="11"/>
      <c r="G22" s="11"/>
      <c r="H22" s="11"/>
      <c r="I22" s="21"/>
      <c r="J22" s="22"/>
      <c r="K22" s="21"/>
      <c r="L22" s="23"/>
      <c r="M22" s="21"/>
      <c r="N22" s="22"/>
      <c r="O22" s="21"/>
      <c r="P22" s="11"/>
      <c r="Q22" s="11"/>
      <c r="R22" s="11"/>
      <c r="S22" s="11"/>
      <c r="T22" s="235"/>
      <c r="U22" s="235"/>
      <c r="V22" s="235"/>
      <c r="W22" s="235"/>
      <c r="X22" s="80"/>
    </row>
    <row r="23" spans="1:24" ht="20.100000000000001" customHeight="1">
      <c r="A23" s="275"/>
      <c r="B23" s="275" t="s">
        <v>1</v>
      </c>
      <c r="C23" s="276">
        <v>0.40625</v>
      </c>
      <c r="D23" s="276"/>
      <c r="E23" s="277" t="str">
        <f>L9</f>
        <v>ＨＦＣ．ＺＥＲＯ</v>
      </c>
      <c r="F23" s="277"/>
      <c r="G23" s="277"/>
      <c r="H23" s="277"/>
      <c r="I23" s="278">
        <f>K23+K24</f>
        <v>0</v>
      </c>
      <c r="J23" s="279" t="s">
        <v>67</v>
      </c>
      <c r="K23" s="55">
        <v>0</v>
      </c>
      <c r="L23" s="53" t="s">
        <v>207</v>
      </c>
      <c r="M23" s="55">
        <v>0</v>
      </c>
      <c r="N23" s="279" t="s">
        <v>66</v>
      </c>
      <c r="O23" s="278">
        <f>M23+M24</f>
        <v>0</v>
      </c>
      <c r="P23" s="277" t="str">
        <f>O9</f>
        <v>壬生ＦＣユナイテッド</v>
      </c>
      <c r="Q23" s="277"/>
      <c r="R23" s="277"/>
      <c r="S23" s="277"/>
      <c r="T23" s="346" t="s">
        <v>320</v>
      </c>
      <c r="U23" s="347"/>
      <c r="V23" s="347"/>
      <c r="W23" s="347"/>
      <c r="X23" s="273"/>
    </row>
    <row r="24" spans="1:24" ht="19.5" customHeight="1">
      <c r="A24" s="275"/>
      <c r="B24" s="275"/>
      <c r="C24" s="276"/>
      <c r="D24" s="276"/>
      <c r="E24" s="277"/>
      <c r="F24" s="277"/>
      <c r="G24" s="277"/>
      <c r="H24" s="277"/>
      <c r="I24" s="278"/>
      <c r="J24" s="279"/>
      <c r="K24" s="55">
        <v>0</v>
      </c>
      <c r="L24" s="53" t="s">
        <v>207</v>
      </c>
      <c r="M24" s="55">
        <v>0</v>
      </c>
      <c r="N24" s="279"/>
      <c r="O24" s="278"/>
      <c r="P24" s="277"/>
      <c r="Q24" s="277"/>
      <c r="R24" s="277"/>
      <c r="S24" s="277"/>
      <c r="T24" s="347"/>
      <c r="U24" s="347"/>
      <c r="V24" s="347"/>
      <c r="W24" s="347"/>
      <c r="X24" s="273"/>
    </row>
    <row r="25" spans="1:24" ht="20.100000000000001" customHeight="1">
      <c r="A25" s="1"/>
      <c r="B25" s="52"/>
      <c r="C25" s="52"/>
      <c r="D25" s="52"/>
      <c r="E25" s="11"/>
      <c r="F25" s="11"/>
      <c r="G25" s="11"/>
      <c r="H25" s="11"/>
      <c r="I25" s="21"/>
      <c r="J25" s="22"/>
      <c r="K25" s="21"/>
      <c r="L25" s="23"/>
      <c r="M25" s="21"/>
      <c r="N25" s="22"/>
      <c r="O25" s="21"/>
      <c r="P25" s="11"/>
      <c r="Q25" s="11"/>
      <c r="R25" s="11"/>
      <c r="S25" s="11"/>
      <c r="T25" s="235"/>
      <c r="U25" s="235"/>
      <c r="V25" s="235"/>
      <c r="W25" s="235"/>
      <c r="X25" s="80"/>
    </row>
    <row r="26" spans="1:24" ht="20.100000000000001" customHeight="1">
      <c r="A26" s="275"/>
      <c r="B26" s="275" t="s">
        <v>2</v>
      </c>
      <c r="C26" s="276">
        <v>0.44791666666666669</v>
      </c>
      <c r="D26" s="276"/>
      <c r="E26" s="277" t="str">
        <f>R9</f>
        <v>ＦＣ西那須２１アストロ</v>
      </c>
      <c r="F26" s="277"/>
      <c r="G26" s="277"/>
      <c r="H26" s="277"/>
      <c r="I26" s="278">
        <f>K26+K27</f>
        <v>0</v>
      </c>
      <c r="J26" s="279" t="s">
        <v>67</v>
      </c>
      <c r="K26" s="55">
        <v>0</v>
      </c>
      <c r="L26" s="53" t="s">
        <v>207</v>
      </c>
      <c r="M26" s="55">
        <v>0</v>
      </c>
      <c r="N26" s="279" t="s">
        <v>66</v>
      </c>
      <c r="O26" s="278">
        <f>M26+M27</f>
        <v>0</v>
      </c>
      <c r="P26" s="280" t="str">
        <f>U9</f>
        <v>カテット白沢サッカースクール</v>
      </c>
      <c r="Q26" s="280"/>
      <c r="R26" s="280"/>
      <c r="S26" s="280"/>
      <c r="T26" s="346" t="s">
        <v>321</v>
      </c>
      <c r="U26" s="347"/>
      <c r="V26" s="347"/>
      <c r="W26" s="347"/>
      <c r="X26" s="273"/>
    </row>
    <row r="27" spans="1:24" ht="20.100000000000001" customHeight="1">
      <c r="A27" s="275"/>
      <c r="B27" s="275"/>
      <c r="C27" s="276"/>
      <c r="D27" s="276"/>
      <c r="E27" s="277"/>
      <c r="F27" s="277"/>
      <c r="G27" s="277"/>
      <c r="H27" s="277"/>
      <c r="I27" s="278"/>
      <c r="J27" s="279"/>
      <c r="K27" s="55">
        <v>0</v>
      </c>
      <c r="L27" s="53" t="s">
        <v>207</v>
      </c>
      <c r="M27" s="55">
        <v>0</v>
      </c>
      <c r="N27" s="279"/>
      <c r="O27" s="278"/>
      <c r="P27" s="280"/>
      <c r="Q27" s="280"/>
      <c r="R27" s="280"/>
      <c r="S27" s="280"/>
      <c r="T27" s="347"/>
      <c r="U27" s="347"/>
      <c r="V27" s="347"/>
      <c r="W27" s="347"/>
      <c r="X27" s="273"/>
    </row>
    <row r="28" spans="1:24" ht="20.100000000000001" customHeight="1">
      <c r="A28" s="1"/>
      <c r="B28" s="52"/>
      <c r="C28" s="52"/>
      <c r="D28" s="52"/>
      <c r="E28" s="11"/>
      <c r="F28" s="11"/>
      <c r="G28" s="11"/>
      <c r="H28" s="11"/>
      <c r="I28" s="21"/>
      <c r="J28" s="22"/>
      <c r="K28" s="21"/>
      <c r="L28" s="23"/>
      <c r="M28" s="21"/>
      <c r="N28" s="22"/>
      <c r="O28" s="21"/>
      <c r="P28" s="11"/>
      <c r="Q28" s="11"/>
      <c r="R28" s="11"/>
      <c r="S28" s="11"/>
      <c r="T28" s="235"/>
      <c r="U28" s="235"/>
      <c r="V28" s="235"/>
      <c r="W28" s="235"/>
      <c r="X28" s="80"/>
    </row>
    <row r="29" spans="1:24" ht="20.100000000000001" customHeight="1">
      <c r="A29" s="275"/>
      <c r="B29" s="275" t="s">
        <v>3</v>
      </c>
      <c r="C29" s="276">
        <v>0.48958333333333331</v>
      </c>
      <c r="D29" s="276"/>
      <c r="E29" s="277" t="s">
        <v>138</v>
      </c>
      <c r="F29" s="277"/>
      <c r="G29" s="277"/>
      <c r="H29" s="277"/>
      <c r="I29" s="278">
        <f>K29+K30</f>
        <v>0</v>
      </c>
      <c r="J29" s="279" t="s">
        <v>67</v>
      </c>
      <c r="K29" s="55">
        <v>0</v>
      </c>
      <c r="L29" s="53" t="s">
        <v>207</v>
      </c>
      <c r="M29" s="55">
        <v>0</v>
      </c>
      <c r="N29" s="279" t="s">
        <v>66</v>
      </c>
      <c r="O29" s="278">
        <f>M29+M30</f>
        <v>0</v>
      </c>
      <c r="P29" s="277" t="str">
        <f>C9</f>
        <v>栃木ウーヴァＦＣ・Ｕ－１２</v>
      </c>
      <c r="Q29" s="277"/>
      <c r="R29" s="277"/>
      <c r="S29" s="277"/>
      <c r="T29" s="346" t="s">
        <v>322</v>
      </c>
      <c r="U29" s="347"/>
      <c r="V29" s="347"/>
      <c r="W29" s="347"/>
      <c r="X29" s="273"/>
    </row>
    <row r="30" spans="1:24" ht="20.100000000000001" customHeight="1">
      <c r="A30" s="275"/>
      <c r="B30" s="275"/>
      <c r="C30" s="276"/>
      <c r="D30" s="276"/>
      <c r="E30" s="277"/>
      <c r="F30" s="277"/>
      <c r="G30" s="277"/>
      <c r="H30" s="277"/>
      <c r="I30" s="278"/>
      <c r="J30" s="279"/>
      <c r="K30" s="55">
        <v>0</v>
      </c>
      <c r="L30" s="53" t="s">
        <v>207</v>
      </c>
      <c r="M30" s="55">
        <v>0</v>
      </c>
      <c r="N30" s="279"/>
      <c r="O30" s="278"/>
      <c r="P30" s="277"/>
      <c r="Q30" s="277"/>
      <c r="R30" s="277"/>
      <c r="S30" s="277"/>
      <c r="T30" s="347"/>
      <c r="U30" s="347"/>
      <c r="V30" s="347"/>
      <c r="W30" s="347"/>
      <c r="X30" s="273"/>
    </row>
    <row r="31" spans="1:24" ht="20.100000000000001" customHeight="1">
      <c r="C31" s="95"/>
      <c r="D31" s="95"/>
      <c r="T31" s="236"/>
      <c r="U31" s="236"/>
      <c r="V31" s="236"/>
      <c r="W31" s="236"/>
    </row>
    <row r="32" spans="1:24" ht="20.100000000000001" customHeight="1">
      <c r="B32" s="275" t="s">
        <v>4</v>
      </c>
      <c r="C32" s="276">
        <v>0.53125</v>
      </c>
      <c r="D32" s="276"/>
      <c r="E32" s="277" t="s">
        <v>139</v>
      </c>
      <c r="F32" s="277"/>
      <c r="G32" s="277"/>
      <c r="H32" s="277"/>
      <c r="I32" s="278">
        <f>K32+K33</f>
        <v>0</v>
      </c>
      <c r="J32" s="279" t="s">
        <v>67</v>
      </c>
      <c r="K32" s="55">
        <v>0</v>
      </c>
      <c r="L32" s="53" t="s">
        <v>207</v>
      </c>
      <c r="M32" s="55">
        <v>0</v>
      </c>
      <c r="N32" s="279" t="s">
        <v>66</v>
      </c>
      <c r="O32" s="278">
        <f>M32+M33</f>
        <v>0</v>
      </c>
      <c r="P32" s="277" t="s">
        <v>316</v>
      </c>
      <c r="Q32" s="277"/>
      <c r="R32" s="277"/>
      <c r="S32" s="277"/>
      <c r="T32" s="346" t="s">
        <v>323</v>
      </c>
      <c r="U32" s="347"/>
      <c r="V32" s="347"/>
      <c r="W32" s="347"/>
    </row>
    <row r="33" spans="1:24" ht="19.5" customHeight="1">
      <c r="B33" s="275"/>
      <c r="C33" s="276"/>
      <c r="D33" s="276"/>
      <c r="E33" s="277"/>
      <c r="F33" s="277"/>
      <c r="G33" s="277"/>
      <c r="H33" s="277"/>
      <c r="I33" s="278"/>
      <c r="J33" s="279"/>
      <c r="K33" s="55">
        <v>0</v>
      </c>
      <c r="L33" s="53" t="s">
        <v>207</v>
      </c>
      <c r="M33" s="55">
        <v>0</v>
      </c>
      <c r="N33" s="279"/>
      <c r="O33" s="278"/>
      <c r="P33" s="277"/>
      <c r="Q33" s="277"/>
      <c r="R33" s="277"/>
      <c r="S33" s="277"/>
      <c r="T33" s="347"/>
      <c r="U33" s="347"/>
      <c r="V33" s="347"/>
      <c r="W33" s="347"/>
    </row>
    <row r="34" spans="1:24" ht="19.5" customHeight="1"/>
    <row r="35" spans="1:24" ht="24.6" customHeight="1">
      <c r="A35" s="26" t="str">
        <f>A1</f>
        <v>■第1日　6月6日　1・2回戦</v>
      </c>
      <c r="B35" s="26"/>
      <c r="C35" s="26"/>
      <c r="D35" s="26"/>
      <c r="E35" s="26"/>
      <c r="F35" s="26"/>
      <c r="H35" s="26"/>
      <c r="I35" s="26"/>
      <c r="K35" s="46"/>
      <c r="L35" s="46"/>
      <c r="O35" s="291" t="s">
        <v>212</v>
      </c>
      <c r="P35" s="291"/>
      <c r="Q35" s="291"/>
      <c r="R35" s="281" t="str">
        <f>QUALIER組合せ!A102</f>
        <v>足利市本町緑地サッカー場B</v>
      </c>
      <c r="S35" s="281"/>
      <c r="T35" s="281"/>
      <c r="U35" s="281"/>
      <c r="V35" s="281"/>
      <c r="W35" s="281"/>
      <c r="X35" s="281"/>
    </row>
    <row r="36" spans="1:24" ht="19.5" customHeight="1">
      <c r="F36" s="46"/>
      <c r="G36" s="46"/>
      <c r="H36" s="46"/>
      <c r="K36" s="287" t="s">
        <v>227</v>
      </c>
      <c r="L36" s="288"/>
      <c r="M36" s="289"/>
    </row>
    <row r="37" spans="1:24" ht="20.100000000000001" customHeight="1"/>
    <row r="38" spans="1:24" ht="20.100000000000001" customHeight="1">
      <c r="A38" s="1"/>
      <c r="B38" s="1"/>
      <c r="D38" s="282" t="s">
        <v>3</v>
      </c>
      <c r="E38" s="283"/>
      <c r="F38" s="283"/>
      <c r="G38" s="284"/>
      <c r="O38" s="343" t="s">
        <v>4</v>
      </c>
      <c r="P38" s="344"/>
      <c r="Q38" s="344"/>
      <c r="R38" s="344"/>
      <c r="S38" s="345"/>
      <c r="X38" s="1"/>
    </row>
    <row r="39" spans="1:24" ht="20.100000000000001" customHeight="1">
      <c r="A39" s="1"/>
      <c r="B39" s="1"/>
      <c r="D39" s="25"/>
      <c r="E39" s="1"/>
      <c r="F39" s="1"/>
      <c r="G39" s="24"/>
      <c r="O39" s="210"/>
      <c r="P39" s="6"/>
      <c r="Q39" s="6"/>
      <c r="R39" s="6"/>
      <c r="S39" s="68"/>
      <c r="X39" s="1"/>
    </row>
    <row r="40" spans="1:24" ht="20.100000000000001" customHeight="1">
      <c r="A40" s="1"/>
      <c r="B40" s="1"/>
      <c r="D40" s="8"/>
      <c r="G40" s="343" t="s">
        <v>0</v>
      </c>
      <c r="H40" s="344"/>
      <c r="I40" s="345"/>
      <c r="M40" s="343" t="s">
        <v>1</v>
      </c>
      <c r="N40" s="344"/>
      <c r="O40" s="345"/>
      <c r="S40" s="282" t="s">
        <v>2</v>
      </c>
      <c r="T40" s="283"/>
      <c r="U40" s="284"/>
      <c r="X40" s="1"/>
    </row>
    <row r="41" spans="1:24" ht="20.100000000000001" customHeight="1">
      <c r="A41" s="1"/>
      <c r="B41" s="1"/>
      <c r="D41" s="8"/>
      <c r="G41" s="90"/>
      <c r="H41" s="52"/>
      <c r="I41" s="113"/>
      <c r="M41" s="90"/>
      <c r="N41" s="52"/>
      <c r="O41" s="113"/>
      <c r="S41" s="25"/>
      <c r="T41" s="1"/>
      <c r="U41" s="24"/>
      <c r="X41" s="1"/>
    </row>
    <row r="42" spans="1:24" ht="20.100000000000001" customHeight="1">
      <c r="A42" s="1"/>
      <c r="B42" s="1"/>
      <c r="C42" s="275">
        <v>1</v>
      </c>
      <c r="D42" s="275"/>
      <c r="E42" s="1"/>
      <c r="F42" s="275">
        <v>2</v>
      </c>
      <c r="G42" s="275"/>
      <c r="H42" s="1"/>
      <c r="I42" s="275">
        <v>3</v>
      </c>
      <c r="J42" s="275"/>
      <c r="K42" s="1"/>
      <c r="L42" s="275">
        <v>4</v>
      </c>
      <c r="M42" s="275"/>
      <c r="O42" s="275">
        <v>5</v>
      </c>
      <c r="P42" s="275"/>
      <c r="Q42" s="1"/>
      <c r="R42" s="275">
        <v>6</v>
      </c>
      <c r="S42" s="275"/>
      <c r="T42" s="1"/>
      <c r="U42" s="275">
        <v>7</v>
      </c>
      <c r="V42" s="275"/>
      <c r="W42" s="1"/>
      <c r="X42" s="1"/>
    </row>
    <row r="43" spans="1:24" ht="20.100000000000001" customHeight="1">
      <c r="A43" s="1"/>
      <c r="B43" s="92"/>
      <c r="C43" s="285" t="str">
        <f>QUALIER組合せ!C101</f>
        <v>ＶＥＧＡ　Ｊｒ．ｂｒａｂｏ</v>
      </c>
      <c r="D43" s="285"/>
      <c r="E43" s="93"/>
      <c r="F43" s="350" t="str">
        <f>QUALIER組合せ!C103</f>
        <v>大山フットボールクラブアミーゴ</v>
      </c>
      <c r="G43" s="350"/>
      <c r="H43" s="93"/>
      <c r="I43" s="353" t="str">
        <f>QUALIER組合せ!C105</f>
        <v>那須野ヶ原ＦＣボンジボーラ</v>
      </c>
      <c r="J43" s="353"/>
      <c r="L43" s="285" t="str">
        <f>QUALIER組合せ!C107</f>
        <v>小山ウエストＪＦＣ</v>
      </c>
      <c r="M43" s="285"/>
      <c r="O43" s="285" t="str">
        <f>QUALIER組合せ!C109</f>
        <v>ＦＣ　ＳＨＵＪＡＫＵ</v>
      </c>
      <c r="P43" s="285"/>
      <c r="R43" s="285" t="str">
        <f>QUALIER組合せ!C111</f>
        <v>都賀クラブジュニア</v>
      </c>
      <c r="S43" s="285"/>
      <c r="U43" s="285" t="str">
        <f>QUALIER組合せ!C113</f>
        <v>ＦＣ黒羽</v>
      </c>
      <c r="V43" s="285"/>
      <c r="W43" s="93"/>
      <c r="X43" s="92"/>
    </row>
    <row r="44" spans="1:24" ht="20.100000000000001" customHeight="1">
      <c r="A44" s="1"/>
      <c r="B44" s="92"/>
      <c r="C44" s="285"/>
      <c r="D44" s="285"/>
      <c r="E44" s="93"/>
      <c r="F44" s="350"/>
      <c r="G44" s="350"/>
      <c r="H44" s="93"/>
      <c r="I44" s="353"/>
      <c r="J44" s="353"/>
      <c r="L44" s="285"/>
      <c r="M44" s="285"/>
      <c r="O44" s="285"/>
      <c r="P44" s="285"/>
      <c r="R44" s="285"/>
      <c r="S44" s="285"/>
      <c r="U44" s="285"/>
      <c r="V44" s="285"/>
      <c r="W44" s="93"/>
      <c r="X44" s="92"/>
    </row>
    <row r="45" spans="1:24" ht="20.100000000000001" customHeight="1">
      <c r="A45" s="1"/>
      <c r="B45" s="92"/>
      <c r="C45" s="285"/>
      <c r="D45" s="285"/>
      <c r="E45" s="93"/>
      <c r="F45" s="350"/>
      <c r="G45" s="350"/>
      <c r="H45" s="93"/>
      <c r="I45" s="353"/>
      <c r="J45" s="353"/>
      <c r="L45" s="285"/>
      <c r="M45" s="285"/>
      <c r="O45" s="285"/>
      <c r="P45" s="285"/>
      <c r="R45" s="285"/>
      <c r="S45" s="285"/>
      <c r="U45" s="285"/>
      <c r="V45" s="285"/>
      <c r="W45" s="93"/>
      <c r="X45" s="92"/>
    </row>
    <row r="46" spans="1:24" ht="20.100000000000001" customHeight="1">
      <c r="A46" s="1"/>
      <c r="B46" s="92"/>
      <c r="C46" s="285"/>
      <c r="D46" s="285"/>
      <c r="E46" s="93"/>
      <c r="F46" s="350"/>
      <c r="G46" s="350"/>
      <c r="H46" s="93"/>
      <c r="I46" s="353"/>
      <c r="J46" s="353"/>
      <c r="L46" s="285"/>
      <c r="M46" s="285"/>
      <c r="O46" s="285"/>
      <c r="P46" s="285"/>
      <c r="R46" s="285"/>
      <c r="S46" s="285"/>
      <c r="U46" s="285"/>
      <c r="V46" s="285"/>
      <c r="W46" s="93"/>
      <c r="X46" s="92"/>
    </row>
    <row r="47" spans="1:24" ht="20.100000000000001" customHeight="1">
      <c r="A47" s="1"/>
      <c r="B47" s="92"/>
      <c r="C47" s="285"/>
      <c r="D47" s="285"/>
      <c r="E47" s="93"/>
      <c r="F47" s="350"/>
      <c r="G47" s="350"/>
      <c r="H47" s="93"/>
      <c r="I47" s="353"/>
      <c r="J47" s="353"/>
      <c r="L47" s="285"/>
      <c r="M47" s="285"/>
      <c r="O47" s="285"/>
      <c r="P47" s="285"/>
      <c r="R47" s="285"/>
      <c r="S47" s="285"/>
      <c r="U47" s="285"/>
      <c r="V47" s="285"/>
      <c r="W47" s="93"/>
      <c r="X47" s="92"/>
    </row>
    <row r="48" spans="1:24" ht="20.100000000000001" customHeight="1">
      <c r="A48" s="1"/>
      <c r="B48" s="92"/>
      <c r="C48" s="285"/>
      <c r="D48" s="285"/>
      <c r="E48" s="93"/>
      <c r="F48" s="350"/>
      <c r="G48" s="350"/>
      <c r="H48" s="93"/>
      <c r="I48" s="353"/>
      <c r="J48" s="353"/>
      <c r="L48" s="285"/>
      <c r="M48" s="285"/>
      <c r="O48" s="285"/>
      <c r="P48" s="285"/>
      <c r="R48" s="285"/>
      <c r="S48" s="285"/>
      <c r="U48" s="285"/>
      <c r="V48" s="285"/>
      <c r="W48" s="93"/>
      <c r="X48" s="92"/>
    </row>
    <row r="49" spans="1:24" ht="20.100000000000001" customHeight="1">
      <c r="A49" s="1"/>
      <c r="B49" s="92"/>
      <c r="C49" s="285"/>
      <c r="D49" s="285"/>
      <c r="E49" s="93"/>
      <c r="F49" s="350"/>
      <c r="G49" s="350"/>
      <c r="H49" s="93"/>
      <c r="I49" s="353"/>
      <c r="J49" s="353"/>
      <c r="L49" s="285"/>
      <c r="M49" s="285"/>
      <c r="O49" s="285"/>
      <c r="P49" s="285"/>
      <c r="R49" s="285"/>
      <c r="S49" s="285"/>
      <c r="U49" s="285"/>
      <c r="V49" s="285"/>
      <c r="W49" s="93"/>
      <c r="X49" s="92"/>
    </row>
    <row r="50" spans="1:24" ht="20.100000000000001" customHeight="1">
      <c r="A50" s="1"/>
      <c r="B50" s="92"/>
      <c r="C50" s="285"/>
      <c r="D50" s="285"/>
      <c r="E50" s="93"/>
      <c r="F50" s="350"/>
      <c r="G50" s="350"/>
      <c r="H50" s="93"/>
      <c r="I50" s="353"/>
      <c r="J50" s="353"/>
      <c r="L50" s="285"/>
      <c r="M50" s="285"/>
      <c r="O50" s="285"/>
      <c r="P50" s="285"/>
      <c r="R50" s="285"/>
      <c r="S50" s="285"/>
      <c r="U50" s="285"/>
      <c r="V50" s="285"/>
      <c r="W50" s="93"/>
      <c r="X50" s="92"/>
    </row>
    <row r="51" spans="1:24" ht="20.100000000000001" customHeight="1">
      <c r="A51" s="1"/>
      <c r="B51" s="92"/>
      <c r="C51" s="285"/>
      <c r="D51" s="285"/>
      <c r="E51" s="93"/>
      <c r="F51" s="350"/>
      <c r="G51" s="350"/>
      <c r="H51" s="93"/>
      <c r="I51" s="353"/>
      <c r="J51" s="353"/>
      <c r="L51" s="285"/>
      <c r="M51" s="285"/>
      <c r="O51" s="285"/>
      <c r="P51" s="285"/>
      <c r="R51" s="285"/>
      <c r="S51" s="285"/>
      <c r="U51" s="285"/>
      <c r="V51" s="285"/>
      <c r="W51" s="93"/>
      <c r="X51" s="92"/>
    </row>
    <row r="52" spans="1:24" ht="20.100000000000001" customHeight="1">
      <c r="A52" s="1"/>
      <c r="B52" s="92"/>
      <c r="C52" s="285"/>
      <c r="D52" s="285"/>
      <c r="E52" s="93"/>
      <c r="F52" s="350"/>
      <c r="G52" s="350"/>
      <c r="H52" s="93"/>
      <c r="I52" s="353"/>
      <c r="J52" s="353"/>
      <c r="L52" s="285"/>
      <c r="M52" s="285"/>
      <c r="O52" s="285"/>
      <c r="P52" s="285"/>
      <c r="R52" s="285"/>
      <c r="S52" s="285"/>
      <c r="U52" s="285"/>
      <c r="V52" s="285"/>
      <c r="W52" s="93"/>
      <c r="X52" s="92"/>
    </row>
    <row r="53" spans="1:24" ht="20.100000000000001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74" t="s">
        <v>240</v>
      </c>
      <c r="U53" s="274"/>
      <c r="V53" s="274"/>
      <c r="W53" s="274"/>
      <c r="X53" s="57"/>
    </row>
    <row r="54" spans="1:24" ht="20.100000000000001" customHeight="1">
      <c r="A54" s="275"/>
      <c r="B54" s="275" t="s">
        <v>0</v>
      </c>
      <c r="C54" s="276">
        <v>0.36458333333333331</v>
      </c>
      <c r="D54" s="276"/>
      <c r="E54" s="354" t="str">
        <f>F43</f>
        <v>大山フットボールクラブアミーゴ</v>
      </c>
      <c r="F54" s="354"/>
      <c r="G54" s="354"/>
      <c r="H54" s="354"/>
      <c r="I54" s="278">
        <f>K54+K55</f>
        <v>0</v>
      </c>
      <c r="J54" s="279" t="s">
        <v>67</v>
      </c>
      <c r="K54" s="55">
        <v>0</v>
      </c>
      <c r="L54" s="53" t="s">
        <v>207</v>
      </c>
      <c r="M54" s="55">
        <v>0</v>
      </c>
      <c r="N54" s="279" t="s">
        <v>66</v>
      </c>
      <c r="O54" s="278">
        <f>M54+M55</f>
        <v>0</v>
      </c>
      <c r="P54" s="354" t="str">
        <f>I43</f>
        <v>那須野ヶ原ＦＣボンジボーラ</v>
      </c>
      <c r="Q54" s="354"/>
      <c r="R54" s="354"/>
      <c r="S54" s="354"/>
      <c r="T54" s="346" t="s">
        <v>319</v>
      </c>
      <c r="U54" s="346"/>
      <c r="V54" s="346"/>
      <c r="W54" s="346"/>
      <c r="X54" s="273"/>
    </row>
    <row r="55" spans="1:24" ht="20.100000000000001" customHeight="1">
      <c r="A55" s="275"/>
      <c r="B55" s="275"/>
      <c r="C55" s="276"/>
      <c r="D55" s="276"/>
      <c r="E55" s="354"/>
      <c r="F55" s="354"/>
      <c r="G55" s="354"/>
      <c r="H55" s="354"/>
      <c r="I55" s="278"/>
      <c r="J55" s="279"/>
      <c r="K55" s="55">
        <v>0</v>
      </c>
      <c r="L55" s="53" t="s">
        <v>207</v>
      </c>
      <c r="M55" s="55">
        <v>0</v>
      </c>
      <c r="N55" s="279"/>
      <c r="O55" s="278"/>
      <c r="P55" s="354"/>
      <c r="Q55" s="354"/>
      <c r="R55" s="354"/>
      <c r="S55" s="354"/>
      <c r="T55" s="346"/>
      <c r="U55" s="346"/>
      <c r="V55" s="346"/>
      <c r="W55" s="346"/>
      <c r="X55" s="273"/>
    </row>
    <row r="56" spans="1:24" ht="19.5" customHeight="1">
      <c r="A56" s="1"/>
      <c r="B56" s="52"/>
      <c r="C56" s="52"/>
      <c r="D56" s="52"/>
      <c r="E56" s="11"/>
      <c r="F56" s="11"/>
      <c r="G56" s="11"/>
      <c r="H56" s="11"/>
      <c r="I56" s="21"/>
      <c r="J56" s="22"/>
      <c r="K56" s="21"/>
      <c r="L56" s="23"/>
      <c r="M56" s="21"/>
      <c r="N56" s="22"/>
      <c r="O56" s="21"/>
      <c r="P56" s="11"/>
      <c r="Q56" s="11"/>
      <c r="R56" s="11"/>
      <c r="S56" s="11"/>
      <c r="T56" s="235"/>
      <c r="U56" s="235"/>
      <c r="V56" s="235"/>
      <c r="W56" s="235"/>
      <c r="X56" s="80"/>
    </row>
    <row r="57" spans="1:24" ht="20.100000000000001" customHeight="1">
      <c r="A57" s="275"/>
      <c r="B57" s="275" t="s">
        <v>1</v>
      </c>
      <c r="C57" s="276">
        <v>0.40625</v>
      </c>
      <c r="D57" s="276"/>
      <c r="E57" s="277" t="str">
        <f>L43</f>
        <v>小山ウエストＪＦＣ</v>
      </c>
      <c r="F57" s="277"/>
      <c r="G57" s="277"/>
      <c r="H57" s="277"/>
      <c r="I57" s="278">
        <f>K57+K58</f>
        <v>0</v>
      </c>
      <c r="J57" s="279" t="s">
        <v>67</v>
      </c>
      <c r="K57" s="55">
        <v>0</v>
      </c>
      <c r="L57" s="53" t="s">
        <v>207</v>
      </c>
      <c r="M57" s="55">
        <v>0</v>
      </c>
      <c r="N57" s="279" t="s">
        <v>66</v>
      </c>
      <c r="O57" s="278">
        <f>M57+M58</f>
        <v>0</v>
      </c>
      <c r="P57" s="277" t="str">
        <f>O43</f>
        <v>ＦＣ　ＳＨＵＪＡＫＵ</v>
      </c>
      <c r="Q57" s="277"/>
      <c r="R57" s="277"/>
      <c r="S57" s="277"/>
      <c r="T57" s="346" t="s">
        <v>320</v>
      </c>
      <c r="U57" s="347"/>
      <c r="V57" s="347"/>
      <c r="W57" s="347"/>
      <c r="X57" s="273"/>
    </row>
    <row r="58" spans="1:24" ht="19.5" customHeight="1">
      <c r="A58" s="275"/>
      <c r="B58" s="275"/>
      <c r="C58" s="276"/>
      <c r="D58" s="276"/>
      <c r="E58" s="277"/>
      <c r="F58" s="277"/>
      <c r="G58" s="277"/>
      <c r="H58" s="277"/>
      <c r="I58" s="278"/>
      <c r="J58" s="279"/>
      <c r="K58" s="55">
        <v>0</v>
      </c>
      <c r="L58" s="53" t="s">
        <v>207</v>
      </c>
      <c r="M58" s="55">
        <v>0</v>
      </c>
      <c r="N58" s="279"/>
      <c r="O58" s="278"/>
      <c r="P58" s="277"/>
      <c r="Q58" s="277"/>
      <c r="R58" s="277"/>
      <c r="S58" s="277"/>
      <c r="T58" s="347"/>
      <c r="U58" s="347"/>
      <c r="V58" s="347"/>
      <c r="W58" s="347"/>
      <c r="X58" s="273"/>
    </row>
    <row r="59" spans="1:24" ht="20.100000000000001" customHeight="1">
      <c r="A59" s="1"/>
      <c r="B59" s="52"/>
      <c r="C59" s="52"/>
      <c r="D59" s="52"/>
      <c r="E59" s="11"/>
      <c r="F59" s="11"/>
      <c r="G59" s="11"/>
      <c r="H59" s="11"/>
      <c r="I59" s="21"/>
      <c r="J59" s="22"/>
      <c r="K59" s="21"/>
      <c r="L59" s="23"/>
      <c r="M59" s="21"/>
      <c r="N59" s="22"/>
      <c r="O59" s="21"/>
      <c r="P59" s="11"/>
      <c r="Q59" s="11"/>
      <c r="R59" s="11"/>
      <c r="S59" s="11"/>
      <c r="T59" s="235"/>
      <c r="U59" s="235"/>
      <c r="V59" s="235"/>
      <c r="W59" s="235"/>
      <c r="X59" s="80"/>
    </row>
    <row r="60" spans="1:24" ht="20.100000000000001" customHeight="1">
      <c r="A60" s="275"/>
      <c r="B60" s="275" t="s">
        <v>2</v>
      </c>
      <c r="C60" s="276">
        <v>0.44791666666666669</v>
      </c>
      <c r="D60" s="276"/>
      <c r="E60" s="277" t="str">
        <f>R43</f>
        <v>都賀クラブジュニア</v>
      </c>
      <c r="F60" s="277"/>
      <c r="G60" s="277"/>
      <c r="H60" s="277"/>
      <c r="I60" s="278">
        <f>K60+K61</f>
        <v>0</v>
      </c>
      <c r="J60" s="279" t="s">
        <v>67</v>
      </c>
      <c r="K60" s="55">
        <v>0</v>
      </c>
      <c r="L60" s="53" t="s">
        <v>207</v>
      </c>
      <c r="M60" s="55">
        <v>0</v>
      </c>
      <c r="N60" s="279" t="s">
        <v>66</v>
      </c>
      <c r="O60" s="278">
        <f>M60+M61</f>
        <v>0</v>
      </c>
      <c r="P60" s="277" t="str">
        <f>U43</f>
        <v>ＦＣ黒羽</v>
      </c>
      <c r="Q60" s="277"/>
      <c r="R60" s="277"/>
      <c r="S60" s="277"/>
      <c r="T60" s="346" t="s">
        <v>321</v>
      </c>
      <c r="U60" s="347"/>
      <c r="V60" s="347"/>
      <c r="W60" s="347"/>
      <c r="X60" s="273"/>
    </row>
    <row r="61" spans="1:24" ht="20.100000000000001" customHeight="1">
      <c r="A61" s="275"/>
      <c r="B61" s="275"/>
      <c r="C61" s="276"/>
      <c r="D61" s="276"/>
      <c r="E61" s="277"/>
      <c r="F61" s="277"/>
      <c r="G61" s="277"/>
      <c r="H61" s="277"/>
      <c r="I61" s="278"/>
      <c r="J61" s="279"/>
      <c r="K61" s="55">
        <v>0</v>
      </c>
      <c r="L61" s="53" t="s">
        <v>207</v>
      </c>
      <c r="M61" s="55">
        <v>0</v>
      </c>
      <c r="N61" s="279"/>
      <c r="O61" s="278"/>
      <c r="P61" s="277"/>
      <c r="Q61" s="277"/>
      <c r="R61" s="277"/>
      <c r="S61" s="277"/>
      <c r="T61" s="347"/>
      <c r="U61" s="347"/>
      <c r="V61" s="347"/>
      <c r="W61" s="347"/>
      <c r="X61" s="273"/>
    </row>
    <row r="62" spans="1:24" ht="20.100000000000001" customHeight="1">
      <c r="A62" s="1"/>
      <c r="B62" s="52"/>
      <c r="C62" s="52"/>
      <c r="D62" s="52"/>
      <c r="E62" s="11"/>
      <c r="F62" s="11"/>
      <c r="G62" s="11"/>
      <c r="H62" s="11"/>
      <c r="I62" s="21"/>
      <c r="J62" s="22"/>
      <c r="K62" s="21"/>
      <c r="L62" s="23"/>
      <c r="M62" s="21"/>
      <c r="N62" s="22"/>
      <c r="O62" s="21"/>
      <c r="P62" s="11"/>
      <c r="Q62" s="11"/>
      <c r="R62" s="11"/>
      <c r="S62" s="11"/>
      <c r="T62" s="235"/>
      <c r="U62" s="235"/>
      <c r="V62" s="235"/>
      <c r="W62" s="235"/>
      <c r="X62" s="80"/>
    </row>
    <row r="63" spans="1:24" ht="20.100000000000001" customHeight="1">
      <c r="A63" s="275"/>
      <c r="B63" s="275" t="s">
        <v>3</v>
      </c>
      <c r="C63" s="276">
        <v>0.48958333333333331</v>
      </c>
      <c r="D63" s="276"/>
      <c r="E63" s="277" t="s">
        <v>138</v>
      </c>
      <c r="F63" s="277"/>
      <c r="G63" s="277"/>
      <c r="H63" s="277"/>
      <c r="I63" s="278">
        <f>K63+K64</f>
        <v>0</v>
      </c>
      <c r="J63" s="279" t="s">
        <v>67</v>
      </c>
      <c r="K63" s="55">
        <v>0</v>
      </c>
      <c r="L63" s="53" t="s">
        <v>207</v>
      </c>
      <c r="M63" s="55">
        <v>0</v>
      </c>
      <c r="N63" s="279" t="s">
        <v>66</v>
      </c>
      <c r="O63" s="278">
        <f>M63+M64</f>
        <v>0</v>
      </c>
      <c r="P63" s="277" t="str">
        <f>C43</f>
        <v>ＶＥＧＡ　Ｊｒ．ｂｒａｂｏ</v>
      </c>
      <c r="Q63" s="277"/>
      <c r="R63" s="277"/>
      <c r="S63" s="277"/>
      <c r="T63" s="346" t="s">
        <v>322</v>
      </c>
      <c r="U63" s="347"/>
      <c r="V63" s="347"/>
      <c r="W63" s="347"/>
      <c r="X63" s="273"/>
    </row>
    <row r="64" spans="1:24" ht="20.100000000000001" customHeight="1">
      <c r="A64" s="275"/>
      <c r="B64" s="275"/>
      <c r="C64" s="276"/>
      <c r="D64" s="276"/>
      <c r="E64" s="277"/>
      <c r="F64" s="277"/>
      <c r="G64" s="277"/>
      <c r="H64" s="277"/>
      <c r="I64" s="278"/>
      <c r="J64" s="279"/>
      <c r="K64" s="55">
        <v>0</v>
      </c>
      <c r="L64" s="53" t="s">
        <v>207</v>
      </c>
      <c r="M64" s="55">
        <v>0</v>
      </c>
      <c r="N64" s="279"/>
      <c r="O64" s="278"/>
      <c r="P64" s="277"/>
      <c r="Q64" s="277"/>
      <c r="R64" s="277"/>
      <c r="S64" s="277"/>
      <c r="T64" s="347"/>
      <c r="U64" s="347"/>
      <c r="V64" s="347"/>
      <c r="W64" s="347"/>
      <c r="X64" s="273"/>
    </row>
    <row r="65" spans="2:23" ht="20.100000000000001" customHeight="1">
      <c r="C65" s="95"/>
      <c r="D65" s="95"/>
      <c r="T65" s="236"/>
      <c r="U65" s="236"/>
      <c r="V65" s="236"/>
      <c r="W65" s="236"/>
    </row>
    <row r="66" spans="2:23" ht="20.100000000000001" customHeight="1">
      <c r="B66" s="275" t="s">
        <v>4</v>
      </c>
      <c r="C66" s="276">
        <v>0.53125</v>
      </c>
      <c r="D66" s="276"/>
      <c r="E66" s="277" t="s">
        <v>139</v>
      </c>
      <c r="F66" s="277"/>
      <c r="G66" s="277"/>
      <c r="H66" s="277"/>
      <c r="I66" s="278">
        <f>K66+K67</f>
        <v>0</v>
      </c>
      <c r="J66" s="279" t="s">
        <v>67</v>
      </c>
      <c r="K66" s="55">
        <v>0</v>
      </c>
      <c r="L66" s="53" t="s">
        <v>207</v>
      </c>
      <c r="M66" s="55">
        <v>0</v>
      </c>
      <c r="N66" s="279" t="s">
        <v>66</v>
      </c>
      <c r="O66" s="278">
        <f>M66+M67</f>
        <v>0</v>
      </c>
      <c r="P66" s="277" t="s">
        <v>316</v>
      </c>
      <c r="Q66" s="277"/>
      <c r="R66" s="277"/>
      <c r="S66" s="277"/>
      <c r="T66" s="346" t="s">
        <v>323</v>
      </c>
      <c r="U66" s="347"/>
      <c r="V66" s="347"/>
      <c r="W66" s="347"/>
    </row>
    <row r="67" spans="2:23" ht="19.5" customHeight="1">
      <c r="B67" s="275"/>
      <c r="C67" s="276"/>
      <c r="D67" s="276"/>
      <c r="E67" s="277"/>
      <c r="F67" s="277"/>
      <c r="G67" s="277"/>
      <c r="H67" s="277"/>
      <c r="I67" s="278"/>
      <c r="J67" s="279"/>
      <c r="K67" s="55">
        <v>0</v>
      </c>
      <c r="L67" s="53" t="s">
        <v>207</v>
      </c>
      <c r="M67" s="55">
        <v>0</v>
      </c>
      <c r="N67" s="279"/>
      <c r="O67" s="278"/>
      <c r="P67" s="277"/>
      <c r="Q67" s="277"/>
      <c r="R67" s="277"/>
      <c r="S67" s="277"/>
      <c r="T67" s="347"/>
      <c r="U67" s="347"/>
      <c r="V67" s="347"/>
      <c r="W67" s="347"/>
    </row>
    <row r="68" spans="2:23" ht="19.5" customHeight="1"/>
  </sheetData>
  <mergeCells count="152">
    <mergeCell ref="O1:Q1"/>
    <mergeCell ref="R1:X1"/>
    <mergeCell ref="C9:D18"/>
    <mergeCell ref="F9:G18"/>
    <mergeCell ref="I9:J18"/>
    <mergeCell ref="D4:G4"/>
    <mergeCell ref="G6:I6"/>
    <mergeCell ref="C8:D8"/>
    <mergeCell ref="F8:G8"/>
    <mergeCell ref="I8:J8"/>
    <mergeCell ref="K2:M2"/>
    <mergeCell ref="O4:S4"/>
    <mergeCell ref="M6:O6"/>
    <mergeCell ref="S6:U6"/>
    <mergeCell ref="L8:M8"/>
    <mergeCell ref="O8:P8"/>
    <mergeCell ref="R8:S8"/>
    <mergeCell ref="U8:V8"/>
    <mergeCell ref="L9:M18"/>
    <mergeCell ref="O9:P18"/>
    <mergeCell ref="R9:S18"/>
    <mergeCell ref="U9:V18"/>
    <mergeCell ref="X20:X21"/>
    <mergeCell ref="A23:A24"/>
    <mergeCell ref="B23:B24"/>
    <mergeCell ref="C23:D24"/>
    <mergeCell ref="E23:H24"/>
    <mergeCell ref="I23:I24"/>
    <mergeCell ref="J23:J24"/>
    <mergeCell ref="N23:N24"/>
    <mergeCell ref="O23:O24"/>
    <mergeCell ref="P23:S24"/>
    <mergeCell ref="T23:W24"/>
    <mergeCell ref="X23:X24"/>
    <mergeCell ref="A20:A21"/>
    <mergeCell ref="B20:B21"/>
    <mergeCell ref="C20:D21"/>
    <mergeCell ref="E20:H21"/>
    <mergeCell ref="I20:I21"/>
    <mergeCell ref="J20:J21"/>
    <mergeCell ref="N20:N21"/>
    <mergeCell ref="O20:O21"/>
    <mergeCell ref="P20:S21"/>
    <mergeCell ref="T20:W21"/>
    <mergeCell ref="X26:X27"/>
    <mergeCell ref="A29:A30"/>
    <mergeCell ref="B29:B30"/>
    <mergeCell ref="C29:D30"/>
    <mergeCell ref="E29:H30"/>
    <mergeCell ref="I29:I30"/>
    <mergeCell ref="J29:J30"/>
    <mergeCell ref="A26:A27"/>
    <mergeCell ref="B26:B27"/>
    <mergeCell ref="C26:D27"/>
    <mergeCell ref="E26:H27"/>
    <mergeCell ref="I26:I27"/>
    <mergeCell ref="J26:J27"/>
    <mergeCell ref="N26:N27"/>
    <mergeCell ref="O26:O27"/>
    <mergeCell ref="P26:S27"/>
    <mergeCell ref="T26:W27"/>
    <mergeCell ref="D38:G38"/>
    <mergeCell ref="N29:N30"/>
    <mergeCell ref="O29:O30"/>
    <mergeCell ref="P29:S30"/>
    <mergeCell ref="T29:W30"/>
    <mergeCell ref="X29:X30"/>
    <mergeCell ref="O35:Q35"/>
    <mergeCell ref="R35:X35"/>
    <mergeCell ref="K36:M36"/>
    <mergeCell ref="O38:S38"/>
    <mergeCell ref="F42:G42"/>
    <mergeCell ref="I42:J42"/>
    <mergeCell ref="M40:O40"/>
    <mergeCell ref="S40:U40"/>
    <mergeCell ref="L42:M42"/>
    <mergeCell ref="O42:P42"/>
    <mergeCell ref="R42:S42"/>
    <mergeCell ref="U42:V42"/>
    <mergeCell ref="L43:M52"/>
    <mergeCell ref="O43:P52"/>
    <mergeCell ref="R43:S52"/>
    <mergeCell ref="U43:V52"/>
    <mergeCell ref="X60:X61"/>
    <mergeCell ref="T53:W53"/>
    <mergeCell ref="A54:A55"/>
    <mergeCell ref="B54:B55"/>
    <mergeCell ref="C54:D55"/>
    <mergeCell ref="E54:H55"/>
    <mergeCell ref="I54:I55"/>
    <mergeCell ref="J54:J55"/>
    <mergeCell ref="N54:N55"/>
    <mergeCell ref="O54:O55"/>
    <mergeCell ref="P54:S55"/>
    <mergeCell ref="T54:W55"/>
    <mergeCell ref="X54:X55"/>
    <mergeCell ref="A57:A58"/>
    <mergeCell ref="B57:B58"/>
    <mergeCell ref="C57:D58"/>
    <mergeCell ref="E57:H58"/>
    <mergeCell ref="I57:I58"/>
    <mergeCell ref="J57:J58"/>
    <mergeCell ref="N57:N58"/>
    <mergeCell ref="O57:O58"/>
    <mergeCell ref="A63:A64"/>
    <mergeCell ref="B63:B64"/>
    <mergeCell ref="C63:D64"/>
    <mergeCell ref="E63:H64"/>
    <mergeCell ref="I63:I64"/>
    <mergeCell ref="J63:J64"/>
    <mergeCell ref="P57:S58"/>
    <mergeCell ref="T57:W58"/>
    <mergeCell ref="X57:X58"/>
    <mergeCell ref="A60:A61"/>
    <mergeCell ref="B60:B61"/>
    <mergeCell ref="C60:D61"/>
    <mergeCell ref="E60:H61"/>
    <mergeCell ref="I60:I61"/>
    <mergeCell ref="J60:J61"/>
    <mergeCell ref="N60:N61"/>
    <mergeCell ref="N63:N64"/>
    <mergeCell ref="O63:O64"/>
    <mergeCell ref="P63:S64"/>
    <mergeCell ref="T63:W64"/>
    <mergeCell ref="X63:X64"/>
    <mergeCell ref="O60:O61"/>
    <mergeCell ref="P60:S61"/>
    <mergeCell ref="T60:W61"/>
    <mergeCell ref="T19:W19"/>
    <mergeCell ref="B66:B67"/>
    <mergeCell ref="C66:D67"/>
    <mergeCell ref="E66:H67"/>
    <mergeCell ref="I66:I67"/>
    <mergeCell ref="J66:J67"/>
    <mergeCell ref="N66:N67"/>
    <mergeCell ref="O66:O67"/>
    <mergeCell ref="P66:S67"/>
    <mergeCell ref="T66:W67"/>
    <mergeCell ref="B32:B33"/>
    <mergeCell ref="C32:D33"/>
    <mergeCell ref="E32:H33"/>
    <mergeCell ref="I32:I33"/>
    <mergeCell ref="J32:J33"/>
    <mergeCell ref="N32:N33"/>
    <mergeCell ref="O32:O33"/>
    <mergeCell ref="P32:S33"/>
    <mergeCell ref="T32:W33"/>
    <mergeCell ref="C43:D52"/>
    <mergeCell ref="F43:G52"/>
    <mergeCell ref="I43:J52"/>
    <mergeCell ref="G40:I40"/>
    <mergeCell ref="C42:D42"/>
  </mergeCells>
  <phoneticPr fontId="2"/>
  <printOptions horizontalCentered="1" verticalCentered="1"/>
  <pageMargins left="0.78680555555555554" right="0.78680555555555554" top="0.78680555555555554" bottom="0.78680555555555554" header="0.51111111111111107" footer="0.51111111111111107"/>
  <pageSetup paperSize="9" scale="58" firstPageNumber="4294963191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X68"/>
  <sheetViews>
    <sheetView view="pageBreakPreview" topLeftCell="A45" zoomScaleNormal="100" zoomScaleSheetLayoutView="100" workbookViewId="0">
      <selection activeCell="K54" sqref="K54"/>
    </sheetView>
  </sheetViews>
  <sheetFormatPr defaultRowHeight="13.5"/>
  <cols>
    <col min="1" max="24" width="5.625" customWidth="1"/>
  </cols>
  <sheetData>
    <row r="1" spans="1:24" ht="24.6" customHeight="1">
      <c r="A1" s="26" t="str">
        <f>QUALIER組合せ!D3</f>
        <v>■第1日　6月6日　1・2回戦</v>
      </c>
      <c r="B1" s="26"/>
      <c r="C1" s="26"/>
      <c r="D1" s="26"/>
      <c r="E1" s="26"/>
      <c r="F1" s="26"/>
      <c r="H1" s="26"/>
      <c r="I1" s="26"/>
      <c r="K1" s="46"/>
      <c r="L1" s="46"/>
      <c r="O1" s="291" t="s">
        <v>213</v>
      </c>
      <c r="P1" s="291"/>
      <c r="Q1" s="291"/>
      <c r="R1" s="281" t="str">
        <f>QUALIER組合せ!A118</f>
        <v>SAKURAグリーンフィールドA</v>
      </c>
      <c r="S1" s="281"/>
      <c r="T1" s="281"/>
      <c r="U1" s="281"/>
      <c r="V1" s="281"/>
      <c r="W1" s="281"/>
      <c r="X1" s="281"/>
    </row>
    <row r="2" spans="1:24" ht="20.100000000000001" customHeight="1">
      <c r="F2" s="290"/>
      <c r="G2" s="290"/>
      <c r="H2" s="290"/>
    </row>
    <row r="3" spans="1:24" ht="20.100000000000001" customHeight="1">
      <c r="E3" s="126"/>
      <c r="F3" s="126"/>
      <c r="G3" s="2"/>
      <c r="K3" s="287" t="s">
        <v>224</v>
      </c>
      <c r="L3" s="288"/>
      <c r="M3" s="289"/>
      <c r="N3" s="27"/>
      <c r="O3" s="27"/>
      <c r="R3" s="126"/>
      <c r="S3" s="126"/>
      <c r="T3" s="2"/>
    </row>
    <row r="4" spans="1:24" ht="20.100000000000001" customHeight="1">
      <c r="A4" s="1"/>
      <c r="B4" s="1"/>
      <c r="C4" s="1"/>
      <c r="D4" s="282" t="s">
        <v>2</v>
      </c>
      <c r="E4" s="283"/>
      <c r="F4" s="283"/>
      <c r="G4" s="284"/>
      <c r="H4" s="25"/>
      <c r="I4" s="1"/>
      <c r="J4" s="1"/>
      <c r="M4" s="1"/>
      <c r="N4" s="1"/>
      <c r="O4" s="1"/>
      <c r="P4" s="24"/>
      <c r="Q4" s="282" t="s">
        <v>3</v>
      </c>
      <c r="R4" s="283"/>
      <c r="S4" s="283"/>
      <c r="T4" s="284"/>
      <c r="U4" s="25"/>
      <c r="W4" s="1"/>
      <c r="X4" s="1"/>
    </row>
    <row r="5" spans="1:24" ht="20.100000000000001" customHeight="1">
      <c r="A5" s="1"/>
      <c r="B5" s="1"/>
      <c r="C5" s="1"/>
      <c r="D5" s="25"/>
      <c r="E5" s="1"/>
      <c r="F5" s="1"/>
      <c r="G5" s="91"/>
      <c r="H5" s="94"/>
      <c r="I5" s="94"/>
      <c r="J5" s="1"/>
      <c r="M5" s="1"/>
      <c r="N5" s="1"/>
      <c r="O5" s="1"/>
      <c r="P5" s="91"/>
      <c r="Q5" s="25"/>
      <c r="R5" s="1"/>
      <c r="S5" s="1"/>
      <c r="T5" s="24"/>
      <c r="U5" s="1"/>
      <c r="W5" s="1"/>
      <c r="X5" s="1"/>
    </row>
    <row r="6" spans="1:24" ht="20.100000000000001" customHeight="1">
      <c r="A6" s="1"/>
      <c r="B6" s="1"/>
      <c r="C6" s="1"/>
      <c r="D6" s="90"/>
      <c r="E6" s="1"/>
      <c r="F6" s="1"/>
      <c r="G6" s="282" t="s">
        <v>0</v>
      </c>
      <c r="H6" s="283"/>
      <c r="I6" s="284"/>
      <c r="J6" s="25"/>
      <c r="M6" s="1"/>
      <c r="N6" s="24"/>
      <c r="O6" s="282" t="s">
        <v>1</v>
      </c>
      <c r="P6" s="283"/>
      <c r="Q6" s="284"/>
      <c r="R6" s="90"/>
      <c r="S6" s="1"/>
      <c r="T6" s="24"/>
      <c r="U6" s="1"/>
      <c r="W6" s="1"/>
      <c r="X6" s="1"/>
    </row>
    <row r="7" spans="1:24" ht="20.100000000000001" customHeight="1">
      <c r="A7" s="1"/>
      <c r="B7" s="1"/>
      <c r="C7" s="1"/>
      <c r="D7" s="25"/>
      <c r="E7" s="1"/>
      <c r="F7" s="24"/>
      <c r="G7" s="1"/>
      <c r="H7" s="1"/>
      <c r="I7" s="1"/>
      <c r="J7" s="25"/>
      <c r="M7" s="1"/>
      <c r="N7" s="24"/>
      <c r="O7" s="1"/>
      <c r="P7" s="1"/>
      <c r="Q7" s="1"/>
      <c r="R7" s="25"/>
      <c r="S7" s="1"/>
      <c r="T7" s="24"/>
      <c r="U7" s="1"/>
      <c r="W7" s="1"/>
      <c r="X7" s="1"/>
    </row>
    <row r="8" spans="1:24" ht="20.100000000000001" customHeight="1">
      <c r="A8" s="1"/>
      <c r="B8" s="1"/>
      <c r="C8" s="275">
        <v>1</v>
      </c>
      <c r="D8" s="275"/>
      <c r="E8" s="1"/>
      <c r="F8" s="275">
        <v>2</v>
      </c>
      <c r="G8" s="275"/>
      <c r="H8" s="1"/>
      <c r="I8" s="275">
        <v>3</v>
      </c>
      <c r="J8" s="275"/>
      <c r="M8" s="1"/>
      <c r="N8" s="275">
        <v>4</v>
      </c>
      <c r="O8" s="275"/>
      <c r="P8" s="1"/>
      <c r="Q8" s="275">
        <v>5</v>
      </c>
      <c r="R8" s="275"/>
      <c r="S8" s="1"/>
      <c r="T8" s="275">
        <v>6</v>
      </c>
      <c r="U8" s="275"/>
      <c r="W8" s="1"/>
      <c r="X8" s="1"/>
    </row>
    <row r="9" spans="1:24" ht="20.100000000000001" customHeight="1">
      <c r="A9" s="1"/>
      <c r="B9" s="92"/>
      <c r="C9" s="285" t="str">
        <f>QUALIER組合せ!C118</f>
        <v>南イレブン</v>
      </c>
      <c r="D9" s="285"/>
      <c r="E9" s="93"/>
      <c r="F9" s="285" t="str">
        <f>QUALIER組合せ!C120</f>
        <v>国分寺サッカークラブ</v>
      </c>
      <c r="G9" s="285"/>
      <c r="H9" s="93"/>
      <c r="I9" s="285" t="str">
        <f>QUALIER組合せ!C122</f>
        <v>ＬＥＯＮＥ　ＳＳ</v>
      </c>
      <c r="J9" s="285"/>
      <c r="M9" s="93"/>
      <c r="N9" s="285" t="str">
        <f>QUALIER組合せ!C124</f>
        <v>おおぞらＳＣ</v>
      </c>
      <c r="O9" s="285"/>
      <c r="P9" s="93"/>
      <c r="Q9" s="285" t="str">
        <f>QUALIER組合せ!C126</f>
        <v>阿久津サッカークラブ</v>
      </c>
      <c r="R9" s="285"/>
      <c r="S9" s="93"/>
      <c r="T9" s="285" t="str">
        <f>QUALIER組合せ!C128</f>
        <v>野原グランディオスＦＣ</v>
      </c>
      <c r="U9" s="285"/>
      <c r="W9" s="93"/>
      <c r="X9" s="92"/>
    </row>
    <row r="10" spans="1:24" ht="20.100000000000001" customHeight="1">
      <c r="A10" s="1"/>
      <c r="B10" s="92"/>
      <c r="C10" s="285"/>
      <c r="D10" s="285"/>
      <c r="E10" s="93"/>
      <c r="F10" s="285"/>
      <c r="G10" s="285"/>
      <c r="H10" s="93"/>
      <c r="I10" s="285"/>
      <c r="J10" s="285"/>
      <c r="M10" s="93"/>
      <c r="N10" s="285"/>
      <c r="O10" s="285"/>
      <c r="P10" s="93"/>
      <c r="Q10" s="285"/>
      <c r="R10" s="285"/>
      <c r="S10" s="93"/>
      <c r="T10" s="285"/>
      <c r="U10" s="285"/>
      <c r="W10" s="93"/>
      <c r="X10" s="92"/>
    </row>
    <row r="11" spans="1:24" ht="20.100000000000001" customHeight="1">
      <c r="A11" s="1"/>
      <c r="B11" s="92"/>
      <c r="C11" s="285"/>
      <c r="D11" s="285"/>
      <c r="E11" s="93"/>
      <c r="F11" s="285"/>
      <c r="G11" s="285"/>
      <c r="H11" s="93"/>
      <c r="I11" s="285"/>
      <c r="J11" s="285"/>
      <c r="M11" s="93"/>
      <c r="N11" s="285"/>
      <c r="O11" s="285"/>
      <c r="P11" s="93"/>
      <c r="Q11" s="285"/>
      <c r="R11" s="285"/>
      <c r="S11" s="93"/>
      <c r="T11" s="285"/>
      <c r="U11" s="285"/>
      <c r="W11" s="93"/>
      <c r="X11" s="92"/>
    </row>
    <row r="12" spans="1:24" ht="20.100000000000001" customHeight="1">
      <c r="A12" s="1"/>
      <c r="B12" s="92"/>
      <c r="C12" s="285"/>
      <c r="D12" s="285"/>
      <c r="E12" s="93"/>
      <c r="F12" s="285"/>
      <c r="G12" s="285"/>
      <c r="H12" s="93"/>
      <c r="I12" s="285"/>
      <c r="J12" s="285"/>
      <c r="M12" s="93"/>
      <c r="N12" s="285"/>
      <c r="O12" s="285"/>
      <c r="P12" s="93"/>
      <c r="Q12" s="285"/>
      <c r="R12" s="285"/>
      <c r="S12" s="93"/>
      <c r="T12" s="285"/>
      <c r="U12" s="285"/>
      <c r="W12" s="93"/>
      <c r="X12" s="92"/>
    </row>
    <row r="13" spans="1:24" ht="20.100000000000001" customHeight="1">
      <c r="A13" s="1"/>
      <c r="B13" s="92"/>
      <c r="C13" s="285"/>
      <c r="D13" s="285"/>
      <c r="E13" s="93"/>
      <c r="F13" s="285"/>
      <c r="G13" s="285"/>
      <c r="H13" s="93"/>
      <c r="I13" s="285"/>
      <c r="J13" s="285"/>
      <c r="M13" s="93"/>
      <c r="N13" s="285"/>
      <c r="O13" s="285"/>
      <c r="P13" s="93"/>
      <c r="Q13" s="285"/>
      <c r="R13" s="285"/>
      <c r="S13" s="93"/>
      <c r="T13" s="285"/>
      <c r="U13" s="285"/>
      <c r="W13" s="93"/>
      <c r="X13" s="92"/>
    </row>
    <row r="14" spans="1:24" ht="20.100000000000001" customHeight="1">
      <c r="A14" s="1"/>
      <c r="B14" s="92"/>
      <c r="C14" s="285"/>
      <c r="D14" s="285"/>
      <c r="E14" s="93"/>
      <c r="F14" s="285"/>
      <c r="G14" s="285"/>
      <c r="H14" s="93"/>
      <c r="I14" s="285"/>
      <c r="J14" s="285"/>
      <c r="M14" s="93"/>
      <c r="N14" s="285"/>
      <c r="O14" s="285"/>
      <c r="P14" s="93"/>
      <c r="Q14" s="285"/>
      <c r="R14" s="285"/>
      <c r="S14" s="93"/>
      <c r="T14" s="285"/>
      <c r="U14" s="285"/>
      <c r="W14" s="93"/>
      <c r="X14" s="92"/>
    </row>
    <row r="15" spans="1:24" ht="20.100000000000001" customHeight="1">
      <c r="A15" s="1"/>
      <c r="B15" s="92"/>
      <c r="C15" s="285"/>
      <c r="D15" s="285"/>
      <c r="E15" s="93"/>
      <c r="F15" s="285"/>
      <c r="G15" s="285"/>
      <c r="H15" s="93"/>
      <c r="I15" s="285"/>
      <c r="J15" s="285"/>
      <c r="M15" s="93"/>
      <c r="N15" s="285"/>
      <c r="O15" s="285"/>
      <c r="P15" s="93"/>
      <c r="Q15" s="285"/>
      <c r="R15" s="285"/>
      <c r="S15" s="93"/>
      <c r="T15" s="285"/>
      <c r="U15" s="285"/>
      <c r="W15" s="93"/>
      <c r="X15" s="92"/>
    </row>
    <row r="16" spans="1:24" ht="20.100000000000001" customHeight="1">
      <c r="A16" s="1"/>
      <c r="B16" s="92"/>
      <c r="C16" s="285"/>
      <c r="D16" s="285"/>
      <c r="E16" s="93"/>
      <c r="F16" s="285"/>
      <c r="G16" s="285"/>
      <c r="H16" s="93"/>
      <c r="I16" s="285"/>
      <c r="J16" s="285"/>
      <c r="M16" s="93"/>
      <c r="N16" s="285"/>
      <c r="O16" s="285"/>
      <c r="P16" s="93"/>
      <c r="Q16" s="285"/>
      <c r="R16" s="285"/>
      <c r="S16" s="93"/>
      <c r="T16" s="285"/>
      <c r="U16" s="285"/>
      <c r="W16" s="93"/>
      <c r="X16" s="92"/>
    </row>
    <row r="17" spans="1:24" ht="20.100000000000001" customHeight="1">
      <c r="A17" s="1"/>
      <c r="B17" s="92"/>
      <c r="C17" s="285"/>
      <c r="D17" s="285"/>
      <c r="E17" s="93"/>
      <c r="F17" s="285"/>
      <c r="G17" s="285"/>
      <c r="H17" s="93"/>
      <c r="I17" s="285"/>
      <c r="J17" s="285"/>
      <c r="M17" s="93"/>
      <c r="N17" s="285"/>
      <c r="O17" s="285"/>
      <c r="P17" s="93"/>
      <c r="Q17" s="285"/>
      <c r="R17" s="285"/>
      <c r="S17" s="93"/>
      <c r="T17" s="285"/>
      <c r="U17" s="285"/>
      <c r="W17" s="93"/>
      <c r="X17" s="92"/>
    </row>
    <row r="18" spans="1:24" ht="20.100000000000001" customHeight="1">
      <c r="A18" s="1"/>
      <c r="B18" s="92"/>
      <c r="C18" s="285"/>
      <c r="D18" s="285"/>
      <c r="E18" s="93"/>
      <c r="F18" s="285"/>
      <c r="G18" s="285"/>
      <c r="H18" s="93"/>
      <c r="I18" s="285"/>
      <c r="J18" s="285"/>
      <c r="M18" s="93"/>
      <c r="N18" s="285"/>
      <c r="O18" s="285"/>
      <c r="P18" s="93"/>
      <c r="Q18" s="285"/>
      <c r="R18" s="285"/>
      <c r="S18" s="93"/>
      <c r="T18" s="285"/>
      <c r="U18" s="285"/>
      <c r="W18" s="93"/>
      <c r="X18" s="92"/>
    </row>
    <row r="19" spans="1:24" ht="20.10000000000000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74" t="s">
        <v>240</v>
      </c>
      <c r="U19" s="274"/>
      <c r="V19" s="274"/>
      <c r="W19" s="274"/>
      <c r="X19" s="57"/>
    </row>
    <row r="20" spans="1:24" ht="20.100000000000001" customHeight="1">
      <c r="A20" s="275"/>
      <c r="B20" s="275" t="s">
        <v>0</v>
      </c>
      <c r="C20" s="276">
        <v>0.36458333333333331</v>
      </c>
      <c r="D20" s="276"/>
      <c r="E20" s="277" t="str">
        <f>F9</f>
        <v>国分寺サッカークラブ</v>
      </c>
      <c r="F20" s="277"/>
      <c r="G20" s="277"/>
      <c r="H20" s="277"/>
      <c r="I20" s="278">
        <f>K20+K21</f>
        <v>0</v>
      </c>
      <c r="J20" s="279" t="s">
        <v>67</v>
      </c>
      <c r="K20" s="55">
        <v>0</v>
      </c>
      <c r="L20" s="53" t="s">
        <v>207</v>
      </c>
      <c r="M20" s="55">
        <v>0</v>
      </c>
      <c r="N20" s="279" t="s">
        <v>66</v>
      </c>
      <c r="O20" s="278">
        <f>M20+M21</f>
        <v>0</v>
      </c>
      <c r="P20" s="277" t="str">
        <f>I9</f>
        <v>ＬＥＯＮＥ　ＳＳ</v>
      </c>
      <c r="Q20" s="277"/>
      <c r="R20" s="277"/>
      <c r="S20" s="277"/>
      <c r="T20" s="273" t="s">
        <v>241</v>
      </c>
      <c r="U20" s="274"/>
      <c r="V20" s="274"/>
      <c r="W20" s="274"/>
      <c r="X20" s="273"/>
    </row>
    <row r="21" spans="1:24" ht="20.100000000000001" customHeight="1">
      <c r="A21" s="275"/>
      <c r="B21" s="275"/>
      <c r="C21" s="276"/>
      <c r="D21" s="276"/>
      <c r="E21" s="277"/>
      <c r="F21" s="277"/>
      <c r="G21" s="277"/>
      <c r="H21" s="277"/>
      <c r="I21" s="278"/>
      <c r="J21" s="279"/>
      <c r="K21" s="55">
        <v>0</v>
      </c>
      <c r="L21" s="53" t="s">
        <v>207</v>
      </c>
      <c r="M21" s="55">
        <v>0</v>
      </c>
      <c r="N21" s="279"/>
      <c r="O21" s="278"/>
      <c r="P21" s="277"/>
      <c r="Q21" s="277"/>
      <c r="R21" s="277"/>
      <c r="S21" s="277"/>
      <c r="T21" s="274"/>
      <c r="U21" s="274"/>
      <c r="V21" s="274"/>
      <c r="W21" s="274"/>
      <c r="X21" s="273"/>
    </row>
    <row r="22" spans="1:24" ht="20.100000000000001" customHeight="1">
      <c r="A22" s="1"/>
      <c r="B22" s="52"/>
      <c r="C22" s="52"/>
      <c r="D22" s="52"/>
      <c r="E22" s="11"/>
      <c r="F22" s="11"/>
      <c r="G22" s="11"/>
      <c r="H22" s="11"/>
      <c r="I22" s="21"/>
      <c r="J22" s="22"/>
      <c r="K22" s="21"/>
      <c r="L22" s="23"/>
      <c r="M22" s="21"/>
      <c r="N22" s="22"/>
      <c r="O22" s="21"/>
      <c r="P22" s="11"/>
      <c r="Q22" s="11"/>
      <c r="R22" s="11"/>
      <c r="S22" s="11"/>
      <c r="T22" s="127"/>
      <c r="U22" s="127"/>
      <c r="V22" s="127"/>
      <c r="W22" s="127"/>
      <c r="X22" s="80"/>
    </row>
    <row r="23" spans="1:24" ht="20.100000000000001" customHeight="1">
      <c r="A23" s="275"/>
      <c r="B23" s="275" t="s">
        <v>1</v>
      </c>
      <c r="C23" s="276">
        <v>0.40625</v>
      </c>
      <c r="D23" s="276"/>
      <c r="E23" s="277" t="str">
        <f>N9</f>
        <v>おおぞらＳＣ</v>
      </c>
      <c r="F23" s="277"/>
      <c r="G23" s="277"/>
      <c r="H23" s="277"/>
      <c r="I23" s="278">
        <f>K23+K24</f>
        <v>0</v>
      </c>
      <c r="J23" s="279" t="s">
        <v>67</v>
      </c>
      <c r="K23" s="55">
        <v>0</v>
      </c>
      <c r="L23" s="53" t="s">
        <v>207</v>
      </c>
      <c r="M23" s="55">
        <v>0</v>
      </c>
      <c r="N23" s="279" t="s">
        <v>66</v>
      </c>
      <c r="O23" s="278">
        <f>M23+M24</f>
        <v>0</v>
      </c>
      <c r="P23" s="277" t="str">
        <f>Q9</f>
        <v>阿久津サッカークラブ</v>
      </c>
      <c r="Q23" s="277"/>
      <c r="R23" s="277"/>
      <c r="S23" s="277"/>
      <c r="T23" s="273" t="s">
        <v>242</v>
      </c>
      <c r="U23" s="274"/>
      <c r="V23" s="274"/>
      <c r="W23" s="274"/>
      <c r="X23" s="273"/>
    </row>
    <row r="24" spans="1:24" ht="20.100000000000001" customHeight="1">
      <c r="A24" s="275"/>
      <c r="B24" s="275"/>
      <c r="C24" s="276"/>
      <c r="D24" s="276"/>
      <c r="E24" s="277"/>
      <c r="F24" s="277"/>
      <c r="G24" s="277"/>
      <c r="H24" s="277"/>
      <c r="I24" s="278"/>
      <c r="J24" s="279"/>
      <c r="K24" s="55">
        <v>0</v>
      </c>
      <c r="L24" s="53" t="s">
        <v>207</v>
      </c>
      <c r="M24" s="55">
        <v>0</v>
      </c>
      <c r="N24" s="279"/>
      <c r="O24" s="278"/>
      <c r="P24" s="277"/>
      <c r="Q24" s="277"/>
      <c r="R24" s="277"/>
      <c r="S24" s="277"/>
      <c r="T24" s="274"/>
      <c r="U24" s="274"/>
      <c r="V24" s="274"/>
      <c r="W24" s="274"/>
      <c r="X24" s="273"/>
    </row>
    <row r="25" spans="1:24" ht="20.100000000000001" customHeight="1">
      <c r="A25" s="1"/>
      <c r="B25" s="52"/>
      <c r="C25" s="52"/>
      <c r="D25" s="52"/>
      <c r="E25" s="11"/>
      <c r="F25" s="11"/>
      <c r="G25" s="11"/>
      <c r="H25" s="11"/>
      <c r="I25" s="21"/>
      <c r="J25" s="22"/>
      <c r="K25" s="21"/>
      <c r="L25" s="23"/>
      <c r="M25" s="21"/>
      <c r="N25" s="22"/>
      <c r="O25" s="21"/>
      <c r="P25" s="11"/>
      <c r="Q25" s="11"/>
      <c r="R25" s="11"/>
      <c r="S25" s="11"/>
      <c r="T25" s="127"/>
      <c r="U25" s="127"/>
      <c r="V25" s="127"/>
      <c r="W25" s="127"/>
      <c r="X25" s="80"/>
    </row>
    <row r="26" spans="1:24" ht="20.100000000000001" customHeight="1">
      <c r="A26" s="275"/>
      <c r="B26" s="275" t="s">
        <v>2</v>
      </c>
      <c r="C26" s="276">
        <v>0.44791666666666669</v>
      </c>
      <c r="D26" s="276"/>
      <c r="E26" s="277" t="str">
        <f>C9</f>
        <v>南イレブン</v>
      </c>
      <c r="F26" s="277"/>
      <c r="G26" s="277"/>
      <c r="H26" s="277"/>
      <c r="I26" s="278">
        <f>K26+K27</f>
        <v>0</v>
      </c>
      <c r="J26" s="279" t="s">
        <v>67</v>
      </c>
      <c r="K26" s="55">
        <v>0</v>
      </c>
      <c r="L26" s="53" t="s">
        <v>207</v>
      </c>
      <c r="M26" s="55">
        <v>0</v>
      </c>
      <c r="N26" s="279" t="s">
        <v>66</v>
      </c>
      <c r="O26" s="278">
        <f>M26+M27</f>
        <v>0</v>
      </c>
      <c r="P26" s="277" t="s">
        <v>138</v>
      </c>
      <c r="Q26" s="277"/>
      <c r="R26" s="277"/>
      <c r="S26" s="277"/>
      <c r="T26" s="273" t="s">
        <v>243</v>
      </c>
      <c r="U26" s="274"/>
      <c r="V26" s="274"/>
      <c r="W26" s="274"/>
      <c r="X26" s="273"/>
    </row>
    <row r="27" spans="1:24" ht="20.100000000000001" customHeight="1">
      <c r="A27" s="275"/>
      <c r="B27" s="275"/>
      <c r="C27" s="276"/>
      <c r="D27" s="276"/>
      <c r="E27" s="277"/>
      <c r="F27" s="277"/>
      <c r="G27" s="277"/>
      <c r="H27" s="277"/>
      <c r="I27" s="278"/>
      <c r="J27" s="279"/>
      <c r="K27" s="55">
        <v>0</v>
      </c>
      <c r="L27" s="53" t="s">
        <v>207</v>
      </c>
      <c r="M27" s="55">
        <v>0</v>
      </c>
      <c r="N27" s="279"/>
      <c r="O27" s="278"/>
      <c r="P27" s="277"/>
      <c r="Q27" s="277"/>
      <c r="R27" s="277"/>
      <c r="S27" s="277"/>
      <c r="T27" s="274"/>
      <c r="U27" s="274"/>
      <c r="V27" s="274"/>
      <c r="W27" s="274"/>
      <c r="X27" s="273"/>
    </row>
    <row r="28" spans="1:24" ht="20.100000000000001" customHeight="1">
      <c r="A28" s="1"/>
      <c r="B28" s="52"/>
      <c r="C28" s="52"/>
      <c r="D28" s="52"/>
      <c r="E28" s="11"/>
      <c r="F28" s="11"/>
      <c r="G28" s="11"/>
      <c r="H28" s="11"/>
      <c r="I28" s="21"/>
      <c r="J28" s="22"/>
      <c r="K28" s="21"/>
      <c r="L28" s="23"/>
      <c r="M28" s="21"/>
      <c r="N28" s="22"/>
      <c r="O28" s="21"/>
      <c r="P28" s="11"/>
      <c r="Q28" s="11"/>
      <c r="R28" s="11"/>
      <c r="S28" s="11"/>
      <c r="T28" s="127"/>
      <c r="U28" s="127"/>
      <c r="V28" s="127"/>
      <c r="W28" s="127"/>
      <c r="X28" s="80"/>
    </row>
    <row r="29" spans="1:24" ht="20.100000000000001" customHeight="1">
      <c r="A29" s="275"/>
      <c r="B29" s="275" t="s">
        <v>3</v>
      </c>
      <c r="C29" s="276">
        <v>0.48958333333333331</v>
      </c>
      <c r="D29" s="276"/>
      <c r="E29" s="277" t="s">
        <v>139</v>
      </c>
      <c r="F29" s="277"/>
      <c r="G29" s="277"/>
      <c r="H29" s="277"/>
      <c r="I29" s="278">
        <f>K29+K30</f>
        <v>0</v>
      </c>
      <c r="J29" s="279" t="s">
        <v>67</v>
      </c>
      <c r="K29" s="55">
        <v>0</v>
      </c>
      <c r="L29" s="53" t="s">
        <v>207</v>
      </c>
      <c r="M29" s="55">
        <v>0</v>
      </c>
      <c r="N29" s="279" t="s">
        <v>66</v>
      </c>
      <c r="O29" s="278">
        <f>M29+M30</f>
        <v>0</v>
      </c>
      <c r="P29" s="277" t="str">
        <f>T9</f>
        <v>野原グランディオスＦＣ</v>
      </c>
      <c r="Q29" s="277"/>
      <c r="R29" s="277"/>
      <c r="S29" s="277"/>
      <c r="T29" s="273" t="s">
        <v>244</v>
      </c>
      <c r="U29" s="274"/>
      <c r="V29" s="274"/>
      <c r="W29" s="274"/>
      <c r="X29" s="273"/>
    </row>
    <row r="30" spans="1:24" ht="20.100000000000001" customHeight="1">
      <c r="A30" s="275"/>
      <c r="B30" s="275"/>
      <c r="C30" s="276"/>
      <c r="D30" s="276"/>
      <c r="E30" s="277"/>
      <c r="F30" s="277"/>
      <c r="G30" s="277"/>
      <c r="H30" s="277"/>
      <c r="I30" s="278"/>
      <c r="J30" s="279"/>
      <c r="K30" s="55">
        <v>0</v>
      </c>
      <c r="L30" s="53" t="s">
        <v>207</v>
      </c>
      <c r="M30" s="55">
        <v>0</v>
      </c>
      <c r="N30" s="279"/>
      <c r="O30" s="278"/>
      <c r="P30" s="277"/>
      <c r="Q30" s="277"/>
      <c r="R30" s="277"/>
      <c r="S30" s="277"/>
      <c r="T30" s="274"/>
      <c r="U30" s="274"/>
      <c r="V30" s="274"/>
      <c r="W30" s="274"/>
      <c r="X30" s="273"/>
    </row>
    <row r="31" spans="1:24" ht="20.100000000000001" customHeight="1">
      <c r="C31" s="95"/>
      <c r="D31" s="95"/>
    </row>
    <row r="32" spans="1:24" ht="20.100000000000001" customHeight="1"/>
    <row r="33" spans="1:24" ht="19.5" customHeight="1"/>
    <row r="34" spans="1:24" ht="19.5" customHeight="1"/>
    <row r="35" spans="1:24" ht="24.6" customHeight="1">
      <c r="A35" s="26" t="str">
        <f>A1</f>
        <v>■第1日　6月6日　1・2回戦</v>
      </c>
      <c r="B35" s="26"/>
      <c r="C35" s="26"/>
      <c r="D35" s="26"/>
      <c r="E35" s="26"/>
      <c r="F35" s="26"/>
      <c r="H35" s="26"/>
      <c r="I35" s="26"/>
      <c r="K35" s="46"/>
      <c r="L35" s="46"/>
      <c r="O35" s="291" t="s">
        <v>247</v>
      </c>
      <c r="P35" s="291"/>
      <c r="Q35" s="291"/>
      <c r="R35" s="281" t="str">
        <f>QUALIER組合せ!A136</f>
        <v>けやき台公園サッカー場B</v>
      </c>
      <c r="S35" s="281"/>
      <c r="T35" s="281"/>
      <c r="U35" s="281"/>
      <c r="V35" s="281"/>
      <c r="W35" s="281"/>
      <c r="X35" s="281"/>
    </row>
    <row r="36" spans="1:24" ht="20.100000000000001" customHeight="1">
      <c r="F36" s="290"/>
      <c r="G36" s="290"/>
      <c r="H36" s="290"/>
    </row>
    <row r="37" spans="1:24" ht="20.100000000000001" customHeight="1">
      <c r="E37" s="126"/>
      <c r="F37" s="126"/>
      <c r="G37" s="2"/>
      <c r="K37" s="287" t="s">
        <v>228</v>
      </c>
      <c r="L37" s="288"/>
      <c r="M37" s="289"/>
      <c r="N37" s="27"/>
      <c r="O37" s="27"/>
      <c r="R37" s="126"/>
      <c r="S37" s="126"/>
      <c r="T37" s="2"/>
    </row>
    <row r="38" spans="1:24" ht="20.100000000000001" customHeight="1">
      <c r="A38" s="1"/>
      <c r="B38" s="1"/>
      <c r="C38" s="1"/>
      <c r="D38" s="282" t="s">
        <v>2</v>
      </c>
      <c r="E38" s="283"/>
      <c r="F38" s="283"/>
      <c r="G38" s="284"/>
      <c r="H38" s="25"/>
      <c r="I38" s="1"/>
      <c r="J38" s="1"/>
      <c r="M38" s="1"/>
      <c r="N38" s="1"/>
      <c r="O38" s="1"/>
      <c r="P38" s="24"/>
      <c r="Q38" s="282" t="s">
        <v>3</v>
      </c>
      <c r="R38" s="283"/>
      <c r="S38" s="283"/>
      <c r="T38" s="284"/>
      <c r="U38" s="25"/>
      <c r="W38" s="1"/>
      <c r="X38" s="1"/>
    </row>
    <row r="39" spans="1:24" ht="20.100000000000001" customHeight="1">
      <c r="A39" s="1"/>
      <c r="B39" s="1"/>
      <c r="C39" s="1"/>
      <c r="D39" s="25"/>
      <c r="E39" s="1"/>
      <c r="F39" s="1"/>
      <c r="G39" s="91"/>
      <c r="H39" s="94"/>
      <c r="I39" s="94"/>
      <c r="J39" s="1"/>
      <c r="M39" s="1"/>
      <c r="N39" s="1"/>
      <c r="O39" s="1"/>
      <c r="P39" s="91"/>
      <c r="Q39" s="25"/>
      <c r="R39" s="1"/>
      <c r="S39" s="1"/>
      <c r="T39" s="24"/>
      <c r="U39" s="1"/>
      <c r="W39" s="1"/>
      <c r="X39" s="1"/>
    </row>
    <row r="40" spans="1:24" ht="20.100000000000001" customHeight="1">
      <c r="A40" s="1"/>
      <c r="B40" s="1"/>
      <c r="C40" s="1"/>
      <c r="D40" s="90"/>
      <c r="E40" s="1"/>
      <c r="F40" s="1"/>
      <c r="G40" s="282" t="s">
        <v>0</v>
      </c>
      <c r="H40" s="283"/>
      <c r="I40" s="284"/>
      <c r="J40" s="25"/>
      <c r="M40" s="1"/>
      <c r="N40" s="24"/>
      <c r="O40" s="282" t="s">
        <v>1</v>
      </c>
      <c r="P40" s="283"/>
      <c r="Q40" s="284"/>
      <c r="R40" s="90"/>
      <c r="S40" s="1"/>
      <c r="T40" s="24"/>
      <c r="U40" s="1"/>
      <c r="W40" s="1"/>
      <c r="X40" s="1"/>
    </row>
    <row r="41" spans="1:24" ht="20.100000000000001" customHeight="1">
      <c r="A41" s="1"/>
      <c r="B41" s="1"/>
      <c r="C41" s="1"/>
      <c r="D41" s="25"/>
      <c r="E41" s="1"/>
      <c r="F41" s="24"/>
      <c r="G41" s="1"/>
      <c r="H41" s="1"/>
      <c r="I41" s="1"/>
      <c r="J41" s="25"/>
      <c r="M41" s="1"/>
      <c r="N41" s="24"/>
      <c r="O41" s="1"/>
      <c r="P41" s="1"/>
      <c r="Q41" s="1"/>
      <c r="R41" s="25"/>
      <c r="S41" s="1"/>
      <c r="T41" s="24"/>
      <c r="U41" s="1"/>
      <c r="W41" s="1"/>
      <c r="X41" s="1"/>
    </row>
    <row r="42" spans="1:24" ht="20.100000000000001" customHeight="1">
      <c r="A42" s="1"/>
      <c r="B42" s="1"/>
      <c r="C42" s="275">
        <v>1</v>
      </c>
      <c r="D42" s="275"/>
      <c r="E42" s="1"/>
      <c r="F42" s="275">
        <v>2</v>
      </c>
      <c r="G42" s="275"/>
      <c r="H42" s="1"/>
      <c r="I42" s="275">
        <v>3</v>
      </c>
      <c r="J42" s="275"/>
      <c r="M42" s="1"/>
      <c r="N42" s="275">
        <v>4</v>
      </c>
      <c r="O42" s="275"/>
      <c r="P42" s="1"/>
      <c r="Q42" s="275">
        <v>5</v>
      </c>
      <c r="R42" s="275"/>
      <c r="S42" s="1"/>
      <c r="T42" s="275">
        <v>6</v>
      </c>
      <c r="U42" s="275"/>
      <c r="W42" s="1"/>
      <c r="X42" s="1"/>
    </row>
    <row r="43" spans="1:24" ht="20.100000000000001" customHeight="1">
      <c r="A43" s="1"/>
      <c r="B43" s="92"/>
      <c r="C43" s="285" t="str">
        <f>QUALIER組合せ!C136</f>
        <v>ＦＣ　ＮＡＫＡＭＵＲＡ</v>
      </c>
      <c r="D43" s="285"/>
      <c r="E43" s="93"/>
      <c r="F43" s="285" t="str">
        <f>QUALIER組合せ!C138</f>
        <v>雀宮フットボールクラブ</v>
      </c>
      <c r="G43" s="285"/>
      <c r="H43" s="93"/>
      <c r="I43" s="286" t="str">
        <f>QUALIER組合せ!C140</f>
        <v>Ｊ－ＳＰＯＲＴＳＦＯＯＴＢＡＬＬＣＬＵＢＵ－１２</v>
      </c>
      <c r="J43" s="286"/>
      <c r="M43" s="93"/>
      <c r="N43" s="285" t="str">
        <f>QUALIER組合せ!C142</f>
        <v>ＩＦＧアカデミー</v>
      </c>
      <c r="O43" s="285"/>
      <c r="P43" s="93"/>
      <c r="Q43" s="285" t="str">
        <f>QUALIER組合せ!C144</f>
        <v>ＦＣ毛野</v>
      </c>
      <c r="R43" s="285"/>
      <c r="S43" s="93"/>
      <c r="T43" s="285" t="str">
        <f>QUALIER組合せ!C146</f>
        <v>緑が丘ＹＦＣサッカー教室</v>
      </c>
      <c r="U43" s="285"/>
      <c r="W43" s="93"/>
      <c r="X43" s="92"/>
    </row>
    <row r="44" spans="1:24" ht="20.100000000000001" customHeight="1">
      <c r="A44" s="1"/>
      <c r="B44" s="92"/>
      <c r="C44" s="285"/>
      <c r="D44" s="285"/>
      <c r="E44" s="93"/>
      <c r="F44" s="285"/>
      <c r="G44" s="285"/>
      <c r="H44" s="93"/>
      <c r="I44" s="286"/>
      <c r="J44" s="286"/>
      <c r="M44" s="93"/>
      <c r="N44" s="285"/>
      <c r="O44" s="285"/>
      <c r="P44" s="93"/>
      <c r="Q44" s="285"/>
      <c r="R44" s="285"/>
      <c r="S44" s="93"/>
      <c r="T44" s="285"/>
      <c r="U44" s="285"/>
      <c r="W44" s="93"/>
      <c r="X44" s="92"/>
    </row>
    <row r="45" spans="1:24" ht="20.100000000000001" customHeight="1">
      <c r="A45" s="1"/>
      <c r="B45" s="92"/>
      <c r="C45" s="285"/>
      <c r="D45" s="285"/>
      <c r="E45" s="93"/>
      <c r="F45" s="285"/>
      <c r="G45" s="285"/>
      <c r="H45" s="93"/>
      <c r="I45" s="286"/>
      <c r="J45" s="286"/>
      <c r="M45" s="93"/>
      <c r="N45" s="285"/>
      <c r="O45" s="285"/>
      <c r="P45" s="93"/>
      <c r="Q45" s="285"/>
      <c r="R45" s="285"/>
      <c r="S45" s="93"/>
      <c r="T45" s="285"/>
      <c r="U45" s="285"/>
      <c r="W45" s="93"/>
      <c r="X45" s="92"/>
    </row>
    <row r="46" spans="1:24" ht="20.100000000000001" customHeight="1">
      <c r="A46" s="1"/>
      <c r="B46" s="92"/>
      <c r="C46" s="285"/>
      <c r="D46" s="285"/>
      <c r="E46" s="93"/>
      <c r="F46" s="285"/>
      <c r="G46" s="285"/>
      <c r="H46" s="93"/>
      <c r="I46" s="286"/>
      <c r="J46" s="286"/>
      <c r="M46" s="93"/>
      <c r="N46" s="285"/>
      <c r="O46" s="285"/>
      <c r="P46" s="93"/>
      <c r="Q46" s="285"/>
      <c r="R46" s="285"/>
      <c r="S46" s="93"/>
      <c r="T46" s="285"/>
      <c r="U46" s="285"/>
      <c r="W46" s="93"/>
      <c r="X46" s="92"/>
    </row>
    <row r="47" spans="1:24" ht="20.100000000000001" customHeight="1">
      <c r="A47" s="1"/>
      <c r="B47" s="92"/>
      <c r="C47" s="285"/>
      <c r="D47" s="285"/>
      <c r="E47" s="93"/>
      <c r="F47" s="285"/>
      <c r="G47" s="285"/>
      <c r="H47" s="93"/>
      <c r="I47" s="286"/>
      <c r="J47" s="286"/>
      <c r="M47" s="93"/>
      <c r="N47" s="285"/>
      <c r="O47" s="285"/>
      <c r="P47" s="93"/>
      <c r="Q47" s="285"/>
      <c r="R47" s="285"/>
      <c r="S47" s="93"/>
      <c r="T47" s="285"/>
      <c r="U47" s="285"/>
      <c r="W47" s="93"/>
      <c r="X47" s="92"/>
    </row>
    <row r="48" spans="1:24" ht="20.100000000000001" customHeight="1">
      <c r="A48" s="1"/>
      <c r="B48" s="92"/>
      <c r="C48" s="285"/>
      <c r="D48" s="285"/>
      <c r="E48" s="93"/>
      <c r="F48" s="285"/>
      <c r="G48" s="285"/>
      <c r="H48" s="93"/>
      <c r="I48" s="286"/>
      <c r="J48" s="286"/>
      <c r="M48" s="93"/>
      <c r="N48" s="285"/>
      <c r="O48" s="285"/>
      <c r="P48" s="93"/>
      <c r="Q48" s="285"/>
      <c r="R48" s="285"/>
      <c r="S48" s="93"/>
      <c r="T48" s="285"/>
      <c r="U48" s="285"/>
      <c r="W48" s="93"/>
      <c r="X48" s="92"/>
    </row>
    <row r="49" spans="1:24" ht="20.100000000000001" customHeight="1">
      <c r="A49" s="1"/>
      <c r="B49" s="92"/>
      <c r="C49" s="285"/>
      <c r="D49" s="285"/>
      <c r="E49" s="93"/>
      <c r="F49" s="285"/>
      <c r="G49" s="285"/>
      <c r="H49" s="93"/>
      <c r="I49" s="286"/>
      <c r="J49" s="286"/>
      <c r="M49" s="93"/>
      <c r="N49" s="285"/>
      <c r="O49" s="285"/>
      <c r="P49" s="93"/>
      <c r="Q49" s="285"/>
      <c r="R49" s="285"/>
      <c r="S49" s="93"/>
      <c r="T49" s="285"/>
      <c r="U49" s="285"/>
      <c r="W49" s="93"/>
      <c r="X49" s="92"/>
    </row>
    <row r="50" spans="1:24" ht="20.100000000000001" customHeight="1">
      <c r="A50" s="1"/>
      <c r="B50" s="92"/>
      <c r="C50" s="285"/>
      <c r="D50" s="285"/>
      <c r="E50" s="93"/>
      <c r="F50" s="285"/>
      <c r="G50" s="285"/>
      <c r="H50" s="93"/>
      <c r="I50" s="286"/>
      <c r="J50" s="286"/>
      <c r="M50" s="93"/>
      <c r="N50" s="285"/>
      <c r="O50" s="285"/>
      <c r="P50" s="93"/>
      <c r="Q50" s="285"/>
      <c r="R50" s="285"/>
      <c r="S50" s="93"/>
      <c r="T50" s="285"/>
      <c r="U50" s="285"/>
      <c r="W50" s="93"/>
      <c r="X50" s="92"/>
    </row>
    <row r="51" spans="1:24" ht="20.100000000000001" customHeight="1">
      <c r="A51" s="1"/>
      <c r="B51" s="92"/>
      <c r="C51" s="285"/>
      <c r="D51" s="285"/>
      <c r="E51" s="93"/>
      <c r="F51" s="285"/>
      <c r="G51" s="285"/>
      <c r="H51" s="93"/>
      <c r="I51" s="286"/>
      <c r="J51" s="286"/>
      <c r="M51" s="93"/>
      <c r="N51" s="285"/>
      <c r="O51" s="285"/>
      <c r="P51" s="93"/>
      <c r="Q51" s="285"/>
      <c r="R51" s="285"/>
      <c r="S51" s="93"/>
      <c r="T51" s="285"/>
      <c r="U51" s="285"/>
      <c r="W51" s="93"/>
      <c r="X51" s="92"/>
    </row>
    <row r="52" spans="1:24" ht="20.100000000000001" customHeight="1">
      <c r="A52" s="1"/>
      <c r="B52" s="92"/>
      <c r="C52" s="285"/>
      <c r="D52" s="285"/>
      <c r="E52" s="93"/>
      <c r="F52" s="285"/>
      <c r="G52" s="285"/>
      <c r="H52" s="93"/>
      <c r="I52" s="286"/>
      <c r="J52" s="286"/>
      <c r="M52" s="93"/>
      <c r="N52" s="285"/>
      <c r="O52" s="285"/>
      <c r="P52" s="93"/>
      <c r="Q52" s="285"/>
      <c r="R52" s="285"/>
      <c r="S52" s="93"/>
      <c r="T52" s="285"/>
      <c r="U52" s="285"/>
      <c r="W52" s="93"/>
      <c r="X52" s="92"/>
    </row>
    <row r="53" spans="1:24" ht="20.100000000000001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74" t="s">
        <v>240</v>
      </c>
      <c r="U53" s="274"/>
      <c r="V53" s="274"/>
      <c r="W53" s="274"/>
      <c r="X53" s="57"/>
    </row>
    <row r="54" spans="1:24" ht="20.100000000000001" customHeight="1">
      <c r="A54" s="275"/>
      <c r="B54" s="275" t="s">
        <v>0</v>
      </c>
      <c r="C54" s="276">
        <v>0.36458333333333331</v>
      </c>
      <c r="D54" s="276"/>
      <c r="E54" s="277" t="str">
        <f>F43</f>
        <v>雀宮フットボールクラブ</v>
      </c>
      <c r="F54" s="277"/>
      <c r="G54" s="277"/>
      <c r="H54" s="277"/>
      <c r="I54" s="278">
        <f>K54+K55</f>
        <v>0</v>
      </c>
      <c r="J54" s="279" t="s">
        <v>67</v>
      </c>
      <c r="K54" s="55">
        <v>0</v>
      </c>
      <c r="L54" s="53" t="s">
        <v>207</v>
      </c>
      <c r="M54" s="55">
        <v>0</v>
      </c>
      <c r="N54" s="279" t="s">
        <v>66</v>
      </c>
      <c r="O54" s="278">
        <f>M54+M55</f>
        <v>0</v>
      </c>
      <c r="P54" s="280" t="str">
        <f>I43</f>
        <v>Ｊ－ＳＰＯＲＴＳＦＯＯＴＢＡＬＬＣＬＵＢＵ－１２</v>
      </c>
      <c r="Q54" s="280"/>
      <c r="R54" s="280"/>
      <c r="S54" s="280"/>
      <c r="T54" s="273" t="s">
        <v>241</v>
      </c>
      <c r="U54" s="274"/>
      <c r="V54" s="274"/>
      <c r="W54" s="274"/>
      <c r="X54" s="273"/>
    </row>
    <row r="55" spans="1:24" ht="20.100000000000001" customHeight="1">
      <c r="A55" s="275"/>
      <c r="B55" s="275"/>
      <c r="C55" s="276"/>
      <c r="D55" s="276"/>
      <c r="E55" s="277"/>
      <c r="F55" s="277"/>
      <c r="G55" s="277"/>
      <c r="H55" s="277"/>
      <c r="I55" s="278"/>
      <c r="J55" s="279"/>
      <c r="K55" s="55">
        <v>0</v>
      </c>
      <c r="L55" s="53" t="s">
        <v>207</v>
      </c>
      <c r="M55" s="55">
        <v>0</v>
      </c>
      <c r="N55" s="279"/>
      <c r="O55" s="278"/>
      <c r="P55" s="280"/>
      <c r="Q55" s="280"/>
      <c r="R55" s="280"/>
      <c r="S55" s="280"/>
      <c r="T55" s="274"/>
      <c r="U55" s="274"/>
      <c r="V55" s="274"/>
      <c r="W55" s="274"/>
      <c r="X55" s="273"/>
    </row>
    <row r="56" spans="1:24" ht="20.100000000000001" customHeight="1">
      <c r="A56" s="1"/>
      <c r="B56" s="52"/>
      <c r="C56" s="52"/>
      <c r="D56" s="52"/>
      <c r="E56" s="11"/>
      <c r="F56" s="11"/>
      <c r="G56" s="11"/>
      <c r="H56" s="11"/>
      <c r="I56" s="21"/>
      <c r="J56" s="22"/>
      <c r="K56" s="21"/>
      <c r="L56" s="23"/>
      <c r="M56" s="21"/>
      <c r="N56" s="22"/>
      <c r="O56" s="21"/>
      <c r="P56" s="11"/>
      <c r="Q56" s="11"/>
      <c r="R56" s="11"/>
      <c r="S56" s="11"/>
      <c r="T56" s="127"/>
      <c r="U56" s="127"/>
      <c r="V56" s="127"/>
      <c r="W56" s="127"/>
      <c r="X56" s="80"/>
    </row>
    <row r="57" spans="1:24" ht="20.100000000000001" customHeight="1">
      <c r="A57" s="275"/>
      <c r="B57" s="275" t="s">
        <v>1</v>
      </c>
      <c r="C57" s="276">
        <v>0.40625</v>
      </c>
      <c r="D57" s="276"/>
      <c r="E57" s="277" t="str">
        <f>N43</f>
        <v>ＩＦＧアカデミー</v>
      </c>
      <c r="F57" s="277"/>
      <c r="G57" s="277"/>
      <c r="H57" s="277"/>
      <c r="I57" s="278">
        <f>K57+K58</f>
        <v>0</v>
      </c>
      <c r="J57" s="279" t="s">
        <v>67</v>
      </c>
      <c r="K57" s="55">
        <v>0</v>
      </c>
      <c r="L57" s="53" t="s">
        <v>207</v>
      </c>
      <c r="M57" s="55">
        <v>0</v>
      </c>
      <c r="N57" s="279" t="s">
        <v>66</v>
      </c>
      <c r="O57" s="278">
        <f>M57+M58</f>
        <v>0</v>
      </c>
      <c r="P57" s="277" t="str">
        <f>Q43</f>
        <v>ＦＣ毛野</v>
      </c>
      <c r="Q57" s="277"/>
      <c r="R57" s="277"/>
      <c r="S57" s="277"/>
      <c r="T57" s="273" t="s">
        <v>242</v>
      </c>
      <c r="U57" s="274"/>
      <c r="V57" s="274"/>
      <c r="W57" s="274"/>
      <c r="X57" s="273"/>
    </row>
    <row r="58" spans="1:24" ht="20.100000000000001" customHeight="1">
      <c r="A58" s="275"/>
      <c r="B58" s="275"/>
      <c r="C58" s="276"/>
      <c r="D58" s="276"/>
      <c r="E58" s="277"/>
      <c r="F58" s="277"/>
      <c r="G58" s="277"/>
      <c r="H58" s="277"/>
      <c r="I58" s="278"/>
      <c r="J58" s="279"/>
      <c r="K58" s="55">
        <v>0</v>
      </c>
      <c r="L58" s="53" t="s">
        <v>207</v>
      </c>
      <c r="M58" s="55">
        <v>0</v>
      </c>
      <c r="N58" s="279"/>
      <c r="O58" s="278"/>
      <c r="P58" s="277"/>
      <c r="Q58" s="277"/>
      <c r="R58" s="277"/>
      <c r="S58" s="277"/>
      <c r="T58" s="274"/>
      <c r="U58" s="274"/>
      <c r="V58" s="274"/>
      <c r="W58" s="274"/>
      <c r="X58" s="273"/>
    </row>
    <row r="59" spans="1:24" ht="20.100000000000001" customHeight="1">
      <c r="A59" s="1"/>
      <c r="B59" s="52"/>
      <c r="C59" s="52"/>
      <c r="D59" s="52"/>
      <c r="E59" s="11"/>
      <c r="F59" s="11"/>
      <c r="G59" s="11"/>
      <c r="H59" s="11"/>
      <c r="I59" s="21"/>
      <c r="J59" s="22"/>
      <c r="K59" s="21"/>
      <c r="L59" s="23"/>
      <c r="M59" s="21"/>
      <c r="N59" s="22"/>
      <c r="O59" s="21"/>
      <c r="P59" s="11"/>
      <c r="Q59" s="11"/>
      <c r="R59" s="11"/>
      <c r="S59" s="11"/>
      <c r="T59" s="127"/>
      <c r="U59" s="127"/>
      <c r="V59" s="127"/>
      <c r="W59" s="127"/>
      <c r="X59" s="80"/>
    </row>
    <row r="60" spans="1:24" ht="20.100000000000001" customHeight="1">
      <c r="A60" s="275"/>
      <c r="B60" s="275" t="s">
        <v>2</v>
      </c>
      <c r="C60" s="276">
        <v>0.44791666666666669</v>
      </c>
      <c r="D60" s="276"/>
      <c r="E60" s="277" t="str">
        <f>C43</f>
        <v>ＦＣ　ＮＡＫＡＭＵＲＡ</v>
      </c>
      <c r="F60" s="277"/>
      <c r="G60" s="277"/>
      <c r="H60" s="277"/>
      <c r="I60" s="278">
        <f>K60+K61</f>
        <v>0</v>
      </c>
      <c r="J60" s="279" t="s">
        <v>67</v>
      </c>
      <c r="K60" s="55">
        <v>0</v>
      </c>
      <c r="L60" s="53" t="s">
        <v>207</v>
      </c>
      <c r="M60" s="55">
        <v>0</v>
      </c>
      <c r="N60" s="279" t="s">
        <v>66</v>
      </c>
      <c r="O60" s="278">
        <f>M60+M61</f>
        <v>0</v>
      </c>
      <c r="P60" s="277" t="s">
        <v>138</v>
      </c>
      <c r="Q60" s="277"/>
      <c r="R60" s="277"/>
      <c r="S60" s="277"/>
      <c r="T60" s="273" t="s">
        <v>243</v>
      </c>
      <c r="U60" s="274"/>
      <c r="V60" s="274"/>
      <c r="W60" s="274"/>
      <c r="X60" s="273"/>
    </row>
    <row r="61" spans="1:24" ht="20.100000000000001" customHeight="1">
      <c r="A61" s="275"/>
      <c r="B61" s="275"/>
      <c r="C61" s="276"/>
      <c r="D61" s="276"/>
      <c r="E61" s="277"/>
      <c r="F61" s="277"/>
      <c r="G61" s="277"/>
      <c r="H61" s="277"/>
      <c r="I61" s="278"/>
      <c r="J61" s="279"/>
      <c r="K61" s="55">
        <v>0</v>
      </c>
      <c r="L61" s="53" t="s">
        <v>207</v>
      </c>
      <c r="M61" s="55">
        <v>0</v>
      </c>
      <c r="N61" s="279"/>
      <c r="O61" s="278"/>
      <c r="P61" s="277"/>
      <c r="Q61" s="277"/>
      <c r="R61" s="277"/>
      <c r="S61" s="277"/>
      <c r="T61" s="274"/>
      <c r="U61" s="274"/>
      <c r="V61" s="274"/>
      <c r="W61" s="274"/>
      <c r="X61" s="273"/>
    </row>
    <row r="62" spans="1:24" ht="20.100000000000001" customHeight="1">
      <c r="A62" s="1"/>
      <c r="B62" s="52"/>
      <c r="C62" s="52"/>
      <c r="D62" s="52"/>
      <c r="E62" s="11"/>
      <c r="F62" s="11"/>
      <c r="G62" s="11"/>
      <c r="H62" s="11"/>
      <c r="I62" s="21"/>
      <c r="J62" s="22"/>
      <c r="K62" s="21"/>
      <c r="L62" s="23"/>
      <c r="M62" s="21"/>
      <c r="N62" s="22"/>
      <c r="O62" s="21"/>
      <c r="P62" s="11"/>
      <c r="Q62" s="11"/>
      <c r="R62" s="11"/>
      <c r="S62" s="11"/>
      <c r="T62" s="127"/>
      <c r="U62" s="127"/>
      <c r="V62" s="127"/>
      <c r="W62" s="127"/>
      <c r="X62" s="80"/>
    </row>
    <row r="63" spans="1:24" ht="20.100000000000001" customHeight="1">
      <c r="A63" s="275"/>
      <c r="B63" s="275" t="s">
        <v>3</v>
      </c>
      <c r="C63" s="276">
        <v>0.48958333333333331</v>
      </c>
      <c r="D63" s="276"/>
      <c r="E63" s="277" t="s">
        <v>139</v>
      </c>
      <c r="F63" s="277"/>
      <c r="G63" s="277"/>
      <c r="H63" s="277"/>
      <c r="I63" s="278">
        <f>K63+K64</f>
        <v>0</v>
      </c>
      <c r="J63" s="279" t="s">
        <v>67</v>
      </c>
      <c r="K63" s="55">
        <v>0</v>
      </c>
      <c r="L63" s="53" t="s">
        <v>207</v>
      </c>
      <c r="M63" s="55">
        <v>0</v>
      </c>
      <c r="N63" s="279" t="s">
        <v>66</v>
      </c>
      <c r="O63" s="278">
        <f>M63+M64</f>
        <v>0</v>
      </c>
      <c r="P63" s="277" t="str">
        <f>T43</f>
        <v>緑が丘ＹＦＣサッカー教室</v>
      </c>
      <c r="Q63" s="277"/>
      <c r="R63" s="277"/>
      <c r="S63" s="277"/>
      <c r="T63" s="273" t="s">
        <v>244</v>
      </c>
      <c r="U63" s="274"/>
      <c r="V63" s="274"/>
      <c r="W63" s="274"/>
      <c r="X63" s="273"/>
    </row>
    <row r="64" spans="1:24" ht="20.100000000000001" customHeight="1">
      <c r="A64" s="275"/>
      <c r="B64" s="275"/>
      <c r="C64" s="276"/>
      <c r="D64" s="276"/>
      <c r="E64" s="277"/>
      <c r="F64" s="277"/>
      <c r="G64" s="277"/>
      <c r="H64" s="277"/>
      <c r="I64" s="278"/>
      <c r="J64" s="279"/>
      <c r="K64" s="55">
        <v>0</v>
      </c>
      <c r="L64" s="53" t="s">
        <v>207</v>
      </c>
      <c r="M64" s="55">
        <v>0</v>
      </c>
      <c r="N64" s="279"/>
      <c r="O64" s="278"/>
      <c r="P64" s="277"/>
      <c r="Q64" s="277"/>
      <c r="R64" s="277"/>
      <c r="S64" s="277"/>
      <c r="T64" s="274"/>
      <c r="U64" s="274"/>
      <c r="V64" s="274"/>
      <c r="W64" s="274"/>
      <c r="X64" s="273"/>
    </row>
    <row r="65" spans="3:4" ht="20.100000000000001" customHeight="1">
      <c r="C65" s="95"/>
      <c r="D65" s="95"/>
    </row>
    <row r="66" spans="3:4" ht="20.100000000000001" customHeight="1"/>
    <row r="67" spans="3:4" ht="19.5" customHeight="1"/>
    <row r="68" spans="3:4" ht="19.5" customHeight="1"/>
  </sheetData>
  <mergeCells count="130">
    <mergeCell ref="O1:Q1"/>
    <mergeCell ref="R1:X1"/>
    <mergeCell ref="F2:H2"/>
    <mergeCell ref="K3:M3"/>
    <mergeCell ref="C9:D18"/>
    <mergeCell ref="F9:G18"/>
    <mergeCell ref="I9:J18"/>
    <mergeCell ref="N9:O18"/>
    <mergeCell ref="Q9:R18"/>
    <mergeCell ref="T9:U18"/>
    <mergeCell ref="D4:G4"/>
    <mergeCell ref="Q4:T4"/>
    <mergeCell ref="G6:I6"/>
    <mergeCell ref="O6:Q6"/>
    <mergeCell ref="C8:D8"/>
    <mergeCell ref="F8:G8"/>
    <mergeCell ref="I8:J8"/>
    <mergeCell ref="N8:O8"/>
    <mergeCell ref="Q8:R8"/>
    <mergeCell ref="T8:U8"/>
    <mergeCell ref="T19:W19"/>
    <mergeCell ref="A20:A21"/>
    <mergeCell ref="B20:B21"/>
    <mergeCell ref="C20:D21"/>
    <mergeCell ref="E20:H21"/>
    <mergeCell ref="I20:I21"/>
    <mergeCell ref="J20:J21"/>
    <mergeCell ref="N20:N21"/>
    <mergeCell ref="O20:O21"/>
    <mergeCell ref="P20:S21"/>
    <mergeCell ref="T20:W21"/>
    <mergeCell ref="X20:X21"/>
    <mergeCell ref="A23:A24"/>
    <mergeCell ref="B23:B24"/>
    <mergeCell ref="C23:D24"/>
    <mergeCell ref="E23:H24"/>
    <mergeCell ref="I23:I24"/>
    <mergeCell ref="J23:J24"/>
    <mergeCell ref="N23:N24"/>
    <mergeCell ref="O23:O24"/>
    <mergeCell ref="P23:S24"/>
    <mergeCell ref="T23:W24"/>
    <mergeCell ref="X23:X24"/>
    <mergeCell ref="T26:W27"/>
    <mergeCell ref="X26:X27"/>
    <mergeCell ref="A29:A30"/>
    <mergeCell ref="B29:B30"/>
    <mergeCell ref="C29:D30"/>
    <mergeCell ref="E29:H30"/>
    <mergeCell ref="I29:I30"/>
    <mergeCell ref="J29:J30"/>
    <mergeCell ref="F36:H36"/>
    <mergeCell ref="A26:A27"/>
    <mergeCell ref="B26:B27"/>
    <mergeCell ref="C26:D27"/>
    <mergeCell ref="E26:H27"/>
    <mergeCell ref="I26:I27"/>
    <mergeCell ref="J26:J27"/>
    <mergeCell ref="N26:N27"/>
    <mergeCell ref="O26:O27"/>
    <mergeCell ref="P26:S27"/>
    <mergeCell ref="N29:N30"/>
    <mergeCell ref="O29:O30"/>
    <mergeCell ref="P29:S30"/>
    <mergeCell ref="T29:W30"/>
    <mergeCell ref="X29:X30"/>
    <mergeCell ref="O35:Q35"/>
    <mergeCell ref="R35:X35"/>
    <mergeCell ref="Q38:T38"/>
    <mergeCell ref="T42:U42"/>
    <mergeCell ref="C43:D52"/>
    <mergeCell ref="F43:G52"/>
    <mergeCell ref="I43:J52"/>
    <mergeCell ref="N43:O52"/>
    <mergeCell ref="Q43:R52"/>
    <mergeCell ref="T43:U52"/>
    <mergeCell ref="O40:Q40"/>
    <mergeCell ref="C42:D42"/>
    <mergeCell ref="F42:G42"/>
    <mergeCell ref="I42:J42"/>
    <mergeCell ref="N42:O42"/>
    <mergeCell ref="Q42:R42"/>
    <mergeCell ref="K37:M37"/>
    <mergeCell ref="D38:G38"/>
    <mergeCell ref="G40:I40"/>
    <mergeCell ref="X54:X55"/>
    <mergeCell ref="A57:A58"/>
    <mergeCell ref="B57:B58"/>
    <mergeCell ref="C57:D58"/>
    <mergeCell ref="E57:H58"/>
    <mergeCell ref="I57:I58"/>
    <mergeCell ref="J57:J58"/>
    <mergeCell ref="N57:N58"/>
    <mergeCell ref="O57:O58"/>
    <mergeCell ref="P57:S58"/>
    <mergeCell ref="T57:W58"/>
    <mergeCell ref="X57:X58"/>
    <mergeCell ref="T53:W53"/>
    <mergeCell ref="A54:A55"/>
    <mergeCell ref="B54:B55"/>
    <mergeCell ref="C54:D55"/>
    <mergeCell ref="E54:H55"/>
    <mergeCell ref="I54:I55"/>
    <mergeCell ref="J54:J55"/>
    <mergeCell ref="N54:N55"/>
    <mergeCell ref="O54:O55"/>
    <mergeCell ref="P54:S55"/>
    <mergeCell ref="T54:W55"/>
    <mergeCell ref="T60:W61"/>
    <mergeCell ref="X60:X61"/>
    <mergeCell ref="A60:A61"/>
    <mergeCell ref="B60:B61"/>
    <mergeCell ref="C60:D61"/>
    <mergeCell ref="E60:H61"/>
    <mergeCell ref="I60:I61"/>
    <mergeCell ref="J60:J61"/>
    <mergeCell ref="N60:N61"/>
    <mergeCell ref="O60:O61"/>
    <mergeCell ref="P60:S61"/>
    <mergeCell ref="T63:W64"/>
    <mergeCell ref="X63:X64"/>
    <mergeCell ref="A63:A64"/>
    <mergeCell ref="B63:B64"/>
    <mergeCell ref="C63:D64"/>
    <mergeCell ref="E63:H64"/>
    <mergeCell ref="I63:I64"/>
    <mergeCell ref="J63:J64"/>
    <mergeCell ref="N63:N64"/>
    <mergeCell ref="O63:O64"/>
    <mergeCell ref="P63:S64"/>
  </mergeCells>
  <phoneticPr fontId="2"/>
  <printOptions horizontalCentered="1" verticalCentered="1"/>
  <pageMargins left="0.78680555555555554" right="0.78680555555555554" top="0.78680555555555554" bottom="0.78680555555555554" header="0.51111111111111107" footer="0.51111111111111107"/>
  <pageSetup paperSize="9" scale="58" firstPageNumber="4294963191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X68"/>
  <sheetViews>
    <sheetView view="pageBreakPreview" topLeftCell="A3" zoomScaleNormal="100" zoomScaleSheetLayoutView="100" workbookViewId="0">
      <selection activeCell="K58" sqref="J57:K58"/>
    </sheetView>
  </sheetViews>
  <sheetFormatPr defaultRowHeight="13.5"/>
  <cols>
    <col min="1" max="24" width="5.625" customWidth="1"/>
  </cols>
  <sheetData>
    <row r="1" spans="1:24" ht="24.6" customHeight="1">
      <c r="A1" s="26" t="str">
        <f>QUALIER組合せ!D3</f>
        <v>■第1日　6月6日　1・2回戦</v>
      </c>
      <c r="B1" s="26"/>
      <c r="C1" s="26"/>
      <c r="D1" s="26"/>
      <c r="E1" s="26"/>
      <c r="F1" s="26"/>
      <c r="H1" s="26"/>
      <c r="I1" s="26"/>
      <c r="K1" s="46"/>
      <c r="L1" s="46"/>
      <c r="O1" s="291" t="s">
        <v>214</v>
      </c>
      <c r="P1" s="291"/>
      <c r="Q1" s="291"/>
      <c r="R1" s="281" t="str">
        <f>QUALIER組合せ!A154</f>
        <v>丸山公園サッカー場B</v>
      </c>
      <c r="S1" s="281"/>
      <c r="T1" s="281"/>
      <c r="U1" s="281"/>
      <c r="V1" s="281"/>
      <c r="W1" s="281"/>
      <c r="X1" s="281"/>
    </row>
    <row r="2" spans="1:24" ht="20.100000000000001" customHeight="1">
      <c r="F2" s="290"/>
      <c r="G2" s="290"/>
      <c r="H2" s="290"/>
    </row>
    <row r="3" spans="1:24" ht="20.100000000000001" customHeight="1">
      <c r="E3" s="126"/>
      <c r="F3" s="126"/>
      <c r="G3" s="2"/>
      <c r="K3" s="287" t="s">
        <v>225</v>
      </c>
      <c r="L3" s="288"/>
      <c r="M3" s="289"/>
      <c r="N3" s="27"/>
      <c r="O3" s="27"/>
      <c r="R3" s="126"/>
      <c r="S3" s="126"/>
      <c r="T3" s="2"/>
    </row>
    <row r="4" spans="1:24" ht="20.100000000000001" customHeight="1">
      <c r="A4" s="1"/>
      <c r="B4" s="1"/>
      <c r="C4" s="1"/>
      <c r="D4" s="282" t="s">
        <v>2</v>
      </c>
      <c r="E4" s="283"/>
      <c r="F4" s="283"/>
      <c r="G4" s="284"/>
      <c r="H4" s="25"/>
      <c r="I4" s="1"/>
      <c r="J4" s="1"/>
      <c r="M4" s="1"/>
      <c r="N4" s="1"/>
      <c r="O4" s="1"/>
      <c r="P4" s="24"/>
      <c r="Q4" s="282" t="s">
        <v>3</v>
      </c>
      <c r="R4" s="283"/>
      <c r="S4" s="283"/>
      <c r="T4" s="284"/>
      <c r="U4" s="25"/>
      <c r="W4" s="1"/>
      <c r="X4" s="1"/>
    </row>
    <row r="5" spans="1:24" ht="20.100000000000001" customHeight="1">
      <c r="A5" s="1"/>
      <c r="B5" s="1"/>
      <c r="C5" s="1"/>
      <c r="D5" s="25"/>
      <c r="E5" s="1"/>
      <c r="F5" s="1"/>
      <c r="G5" s="91"/>
      <c r="H5" s="94"/>
      <c r="I5" s="94"/>
      <c r="J5" s="1"/>
      <c r="M5" s="1"/>
      <c r="N5" s="1"/>
      <c r="O5" s="1"/>
      <c r="P5" s="91"/>
      <c r="Q5" s="25"/>
      <c r="R5" s="1"/>
      <c r="S5" s="1"/>
      <c r="T5" s="24"/>
      <c r="U5" s="1"/>
      <c r="W5" s="1"/>
      <c r="X5" s="1"/>
    </row>
    <row r="6" spans="1:24" ht="20.100000000000001" customHeight="1">
      <c r="A6" s="1"/>
      <c r="B6" s="1"/>
      <c r="C6" s="1"/>
      <c r="D6" s="90"/>
      <c r="E6" s="1"/>
      <c r="F6" s="1"/>
      <c r="G6" s="282" t="s">
        <v>0</v>
      </c>
      <c r="H6" s="283"/>
      <c r="I6" s="284"/>
      <c r="J6" s="25"/>
      <c r="M6" s="1"/>
      <c r="N6" s="24"/>
      <c r="O6" s="282" t="s">
        <v>1</v>
      </c>
      <c r="P6" s="283"/>
      <c r="Q6" s="284"/>
      <c r="R6" s="90"/>
      <c r="S6" s="1"/>
      <c r="T6" s="24"/>
      <c r="U6" s="1"/>
      <c r="W6" s="1"/>
      <c r="X6" s="1"/>
    </row>
    <row r="7" spans="1:24" ht="20.100000000000001" customHeight="1">
      <c r="A7" s="1"/>
      <c r="B7" s="1"/>
      <c r="C7" s="1"/>
      <c r="D7" s="25"/>
      <c r="E7" s="1"/>
      <c r="F7" s="24"/>
      <c r="G7" s="1"/>
      <c r="H7" s="1"/>
      <c r="I7" s="1"/>
      <c r="J7" s="25"/>
      <c r="M7" s="1"/>
      <c r="N7" s="24"/>
      <c r="O7" s="1"/>
      <c r="P7" s="1"/>
      <c r="Q7" s="1"/>
      <c r="R7" s="25"/>
      <c r="S7" s="1"/>
      <c r="T7" s="24"/>
      <c r="U7" s="1"/>
      <c r="W7" s="1"/>
      <c r="X7" s="1"/>
    </row>
    <row r="8" spans="1:24" ht="20.100000000000001" customHeight="1">
      <c r="A8" s="1"/>
      <c r="B8" s="1"/>
      <c r="C8" s="275">
        <v>1</v>
      </c>
      <c r="D8" s="275"/>
      <c r="E8" s="1"/>
      <c r="F8" s="275">
        <v>2</v>
      </c>
      <c r="G8" s="275"/>
      <c r="H8" s="1"/>
      <c r="I8" s="275">
        <v>3</v>
      </c>
      <c r="J8" s="275"/>
      <c r="M8" s="1"/>
      <c r="N8" s="275">
        <v>4</v>
      </c>
      <c r="O8" s="275"/>
      <c r="P8" s="1"/>
      <c r="Q8" s="275">
        <v>5</v>
      </c>
      <c r="R8" s="275"/>
      <c r="S8" s="1"/>
      <c r="T8" s="275">
        <v>6</v>
      </c>
      <c r="U8" s="275"/>
      <c r="W8" s="1"/>
      <c r="X8" s="1"/>
    </row>
    <row r="9" spans="1:24" ht="20.100000000000001" customHeight="1">
      <c r="A9" s="1"/>
      <c r="B9" s="92"/>
      <c r="C9" s="285" t="str">
        <f>QUALIER組合せ!C154</f>
        <v>エスペランサＭＯＫＡ</v>
      </c>
      <c r="D9" s="285"/>
      <c r="E9" s="93"/>
      <c r="F9" s="285" t="str">
        <f>QUALIER組合せ!C156</f>
        <v>ＳＵＧＡＯプロミネンス</v>
      </c>
      <c r="G9" s="285"/>
      <c r="H9" s="93"/>
      <c r="I9" s="285" t="str">
        <f>QUALIER組合せ!C158</f>
        <v>亀山サッカークラブ</v>
      </c>
      <c r="J9" s="285"/>
      <c r="M9" s="93"/>
      <c r="N9" s="285" t="str">
        <f>QUALIER組合せ!C160</f>
        <v>Ｓ４　スペランツァ</v>
      </c>
      <c r="O9" s="285"/>
      <c r="P9" s="93"/>
      <c r="Q9" s="285" t="str">
        <f>QUALIER組合せ!C162</f>
        <v>ＦＣバジェルボ那須烏山</v>
      </c>
      <c r="R9" s="285"/>
      <c r="S9" s="93"/>
      <c r="T9" s="285" t="str">
        <f>QUALIER組合せ!C164</f>
        <v>ＫＳＣ鹿沼</v>
      </c>
      <c r="U9" s="285"/>
      <c r="W9" s="93"/>
      <c r="X9" s="92"/>
    </row>
    <row r="10" spans="1:24" ht="20.100000000000001" customHeight="1">
      <c r="A10" s="1"/>
      <c r="B10" s="92"/>
      <c r="C10" s="285"/>
      <c r="D10" s="285"/>
      <c r="E10" s="93"/>
      <c r="F10" s="285"/>
      <c r="G10" s="285"/>
      <c r="H10" s="93"/>
      <c r="I10" s="285"/>
      <c r="J10" s="285"/>
      <c r="M10" s="93"/>
      <c r="N10" s="285"/>
      <c r="O10" s="285"/>
      <c r="P10" s="93"/>
      <c r="Q10" s="285"/>
      <c r="R10" s="285"/>
      <c r="S10" s="93"/>
      <c r="T10" s="285"/>
      <c r="U10" s="285"/>
      <c r="W10" s="93"/>
      <c r="X10" s="92"/>
    </row>
    <row r="11" spans="1:24" ht="20.100000000000001" customHeight="1">
      <c r="A11" s="1"/>
      <c r="B11" s="92"/>
      <c r="C11" s="285"/>
      <c r="D11" s="285"/>
      <c r="E11" s="93"/>
      <c r="F11" s="285"/>
      <c r="G11" s="285"/>
      <c r="H11" s="93"/>
      <c r="I11" s="285"/>
      <c r="J11" s="285"/>
      <c r="M11" s="93"/>
      <c r="N11" s="285"/>
      <c r="O11" s="285"/>
      <c r="P11" s="93"/>
      <c r="Q11" s="285"/>
      <c r="R11" s="285"/>
      <c r="S11" s="93"/>
      <c r="T11" s="285"/>
      <c r="U11" s="285"/>
      <c r="W11" s="93"/>
      <c r="X11" s="92"/>
    </row>
    <row r="12" spans="1:24" ht="20.100000000000001" customHeight="1">
      <c r="A12" s="1"/>
      <c r="B12" s="92"/>
      <c r="C12" s="285"/>
      <c r="D12" s="285"/>
      <c r="E12" s="93"/>
      <c r="F12" s="285"/>
      <c r="G12" s="285"/>
      <c r="H12" s="93"/>
      <c r="I12" s="285"/>
      <c r="J12" s="285"/>
      <c r="M12" s="93"/>
      <c r="N12" s="285"/>
      <c r="O12" s="285"/>
      <c r="P12" s="93"/>
      <c r="Q12" s="285"/>
      <c r="R12" s="285"/>
      <c r="S12" s="93"/>
      <c r="T12" s="285"/>
      <c r="U12" s="285"/>
      <c r="W12" s="93"/>
      <c r="X12" s="92"/>
    </row>
    <row r="13" spans="1:24" ht="20.100000000000001" customHeight="1">
      <c r="A13" s="1"/>
      <c r="B13" s="92"/>
      <c r="C13" s="285"/>
      <c r="D13" s="285"/>
      <c r="E13" s="93"/>
      <c r="F13" s="285"/>
      <c r="G13" s="285"/>
      <c r="H13" s="93"/>
      <c r="I13" s="285"/>
      <c r="J13" s="285"/>
      <c r="M13" s="93"/>
      <c r="N13" s="285"/>
      <c r="O13" s="285"/>
      <c r="P13" s="93"/>
      <c r="Q13" s="285"/>
      <c r="R13" s="285"/>
      <c r="S13" s="93"/>
      <c r="T13" s="285"/>
      <c r="U13" s="285"/>
      <c r="W13" s="93"/>
      <c r="X13" s="92"/>
    </row>
    <row r="14" spans="1:24" ht="20.100000000000001" customHeight="1">
      <c r="A14" s="1"/>
      <c r="B14" s="92"/>
      <c r="C14" s="285"/>
      <c r="D14" s="285"/>
      <c r="E14" s="93"/>
      <c r="F14" s="285"/>
      <c r="G14" s="285"/>
      <c r="H14" s="93"/>
      <c r="I14" s="285"/>
      <c r="J14" s="285"/>
      <c r="M14" s="93"/>
      <c r="N14" s="285"/>
      <c r="O14" s="285"/>
      <c r="P14" s="93"/>
      <c r="Q14" s="285"/>
      <c r="R14" s="285"/>
      <c r="S14" s="93"/>
      <c r="T14" s="285"/>
      <c r="U14" s="285"/>
      <c r="W14" s="93"/>
      <c r="X14" s="92"/>
    </row>
    <row r="15" spans="1:24" ht="20.100000000000001" customHeight="1">
      <c r="A15" s="1"/>
      <c r="B15" s="92"/>
      <c r="C15" s="285"/>
      <c r="D15" s="285"/>
      <c r="E15" s="93"/>
      <c r="F15" s="285"/>
      <c r="G15" s="285"/>
      <c r="H15" s="93"/>
      <c r="I15" s="285"/>
      <c r="J15" s="285"/>
      <c r="M15" s="93"/>
      <c r="N15" s="285"/>
      <c r="O15" s="285"/>
      <c r="P15" s="93"/>
      <c r="Q15" s="285"/>
      <c r="R15" s="285"/>
      <c r="S15" s="93"/>
      <c r="T15" s="285"/>
      <c r="U15" s="285"/>
      <c r="W15" s="93"/>
      <c r="X15" s="92"/>
    </row>
    <row r="16" spans="1:24" ht="20.100000000000001" customHeight="1">
      <c r="A16" s="1"/>
      <c r="B16" s="92"/>
      <c r="C16" s="285"/>
      <c r="D16" s="285"/>
      <c r="E16" s="93"/>
      <c r="F16" s="285"/>
      <c r="G16" s="285"/>
      <c r="H16" s="93"/>
      <c r="I16" s="285"/>
      <c r="J16" s="285"/>
      <c r="M16" s="93"/>
      <c r="N16" s="285"/>
      <c r="O16" s="285"/>
      <c r="P16" s="93"/>
      <c r="Q16" s="285"/>
      <c r="R16" s="285"/>
      <c r="S16" s="93"/>
      <c r="T16" s="285"/>
      <c r="U16" s="285"/>
      <c r="W16" s="93"/>
      <c r="X16" s="92"/>
    </row>
    <row r="17" spans="1:24" ht="20.100000000000001" customHeight="1">
      <c r="A17" s="1"/>
      <c r="B17" s="92"/>
      <c r="C17" s="285"/>
      <c r="D17" s="285"/>
      <c r="E17" s="93"/>
      <c r="F17" s="285"/>
      <c r="G17" s="285"/>
      <c r="H17" s="93"/>
      <c r="I17" s="285"/>
      <c r="J17" s="285"/>
      <c r="M17" s="93"/>
      <c r="N17" s="285"/>
      <c r="O17" s="285"/>
      <c r="P17" s="93"/>
      <c r="Q17" s="285"/>
      <c r="R17" s="285"/>
      <c r="S17" s="93"/>
      <c r="T17" s="285"/>
      <c r="U17" s="285"/>
      <c r="W17" s="93"/>
      <c r="X17" s="92"/>
    </row>
    <row r="18" spans="1:24" ht="20.100000000000001" customHeight="1">
      <c r="A18" s="1"/>
      <c r="B18" s="92"/>
      <c r="C18" s="285"/>
      <c r="D18" s="285"/>
      <c r="E18" s="93"/>
      <c r="F18" s="285"/>
      <c r="G18" s="285"/>
      <c r="H18" s="93"/>
      <c r="I18" s="285"/>
      <c r="J18" s="285"/>
      <c r="M18" s="93"/>
      <c r="N18" s="285"/>
      <c r="O18" s="285"/>
      <c r="P18" s="93"/>
      <c r="Q18" s="285"/>
      <c r="R18" s="285"/>
      <c r="S18" s="93"/>
      <c r="T18" s="285"/>
      <c r="U18" s="285"/>
      <c r="W18" s="93"/>
      <c r="X18" s="92"/>
    </row>
    <row r="19" spans="1:24" ht="20.10000000000000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74" t="s">
        <v>240</v>
      </c>
      <c r="U19" s="274"/>
      <c r="V19" s="274"/>
      <c r="W19" s="274"/>
      <c r="X19" s="57"/>
    </row>
    <row r="20" spans="1:24" ht="20.100000000000001" customHeight="1">
      <c r="A20" s="275"/>
      <c r="B20" s="275" t="s">
        <v>0</v>
      </c>
      <c r="C20" s="276">
        <v>0.36458333333333331</v>
      </c>
      <c r="D20" s="276"/>
      <c r="E20" s="277" t="str">
        <f>F9</f>
        <v>ＳＵＧＡＯプロミネンス</v>
      </c>
      <c r="F20" s="277"/>
      <c r="G20" s="277"/>
      <c r="H20" s="277"/>
      <c r="I20" s="278">
        <f>K20+K21</f>
        <v>0</v>
      </c>
      <c r="J20" s="279" t="s">
        <v>67</v>
      </c>
      <c r="K20" s="55">
        <v>0</v>
      </c>
      <c r="L20" s="53" t="s">
        <v>207</v>
      </c>
      <c r="M20" s="55">
        <v>0</v>
      </c>
      <c r="N20" s="279" t="s">
        <v>66</v>
      </c>
      <c r="O20" s="278">
        <f>M20+M21</f>
        <v>0</v>
      </c>
      <c r="P20" s="277" t="str">
        <f>I9</f>
        <v>亀山サッカークラブ</v>
      </c>
      <c r="Q20" s="277"/>
      <c r="R20" s="277"/>
      <c r="S20" s="277"/>
      <c r="T20" s="273" t="s">
        <v>241</v>
      </c>
      <c r="U20" s="274"/>
      <c r="V20" s="274"/>
      <c r="W20" s="274"/>
      <c r="X20" s="273"/>
    </row>
    <row r="21" spans="1:24" ht="20.100000000000001" customHeight="1">
      <c r="A21" s="275"/>
      <c r="B21" s="275"/>
      <c r="C21" s="276"/>
      <c r="D21" s="276"/>
      <c r="E21" s="277"/>
      <c r="F21" s="277"/>
      <c r="G21" s="277"/>
      <c r="H21" s="277"/>
      <c r="I21" s="278"/>
      <c r="J21" s="279"/>
      <c r="K21" s="55">
        <v>0</v>
      </c>
      <c r="L21" s="53" t="s">
        <v>207</v>
      </c>
      <c r="M21" s="55">
        <v>0</v>
      </c>
      <c r="N21" s="279"/>
      <c r="O21" s="278"/>
      <c r="P21" s="277"/>
      <c r="Q21" s="277"/>
      <c r="R21" s="277"/>
      <c r="S21" s="277"/>
      <c r="T21" s="274"/>
      <c r="U21" s="274"/>
      <c r="V21" s="274"/>
      <c r="W21" s="274"/>
      <c r="X21" s="273"/>
    </row>
    <row r="22" spans="1:24" ht="20.100000000000001" customHeight="1">
      <c r="A22" s="1"/>
      <c r="B22" s="52"/>
      <c r="C22" s="52"/>
      <c r="D22" s="52"/>
      <c r="E22" s="11"/>
      <c r="F22" s="11"/>
      <c r="G22" s="11"/>
      <c r="H22" s="11"/>
      <c r="I22" s="21"/>
      <c r="J22" s="22"/>
      <c r="K22" s="21"/>
      <c r="L22" s="23"/>
      <c r="M22" s="21"/>
      <c r="N22" s="22"/>
      <c r="O22" s="21"/>
      <c r="P22" s="11"/>
      <c r="Q22" s="11"/>
      <c r="R22" s="11"/>
      <c r="S22" s="11"/>
      <c r="T22" s="127"/>
      <c r="U22" s="127"/>
      <c r="V22" s="127"/>
      <c r="W22" s="127"/>
      <c r="X22" s="80"/>
    </row>
    <row r="23" spans="1:24" ht="20.100000000000001" customHeight="1">
      <c r="A23" s="275"/>
      <c r="B23" s="275" t="s">
        <v>1</v>
      </c>
      <c r="C23" s="276">
        <v>0.40625</v>
      </c>
      <c r="D23" s="276"/>
      <c r="E23" s="277" t="str">
        <f>N9</f>
        <v>Ｓ４　スペランツァ</v>
      </c>
      <c r="F23" s="277"/>
      <c r="G23" s="277"/>
      <c r="H23" s="277"/>
      <c r="I23" s="278">
        <f>K23+K24</f>
        <v>0</v>
      </c>
      <c r="J23" s="279" t="s">
        <v>67</v>
      </c>
      <c r="K23" s="55">
        <v>0</v>
      </c>
      <c r="L23" s="53" t="s">
        <v>207</v>
      </c>
      <c r="M23" s="55">
        <v>0</v>
      </c>
      <c r="N23" s="279" t="s">
        <v>66</v>
      </c>
      <c r="O23" s="278">
        <f>M23+M24</f>
        <v>0</v>
      </c>
      <c r="P23" s="277" t="str">
        <f>Q9</f>
        <v>ＦＣバジェルボ那須烏山</v>
      </c>
      <c r="Q23" s="277"/>
      <c r="R23" s="277"/>
      <c r="S23" s="277"/>
      <c r="T23" s="273" t="s">
        <v>242</v>
      </c>
      <c r="U23" s="274"/>
      <c r="V23" s="274"/>
      <c r="W23" s="274"/>
      <c r="X23" s="273"/>
    </row>
    <row r="24" spans="1:24" ht="20.100000000000001" customHeight="1">
      <c r="A24" s="275"/>
      <c r="B24" s="275"/>
      <c r="C24" s="276"/>
      <c r="D24" s="276"/>
      <c r="E24" s="277"/>
      <c r="F24" s="277"/>
      <c r="G24" s="277"/>
      <c r="H24" s="277"/>
      <c r="I24" s="278"/>
      <c r="J24" s="279"/>
      <c r="K24" s="55">
        <v>0</v>
      </c>
      <c r="L24" s="53" t="s">
        <v>207</v>
      </c>
      <c r="M24" s="55">
        <v>0</v>
      </c>
      <c r="N24" s="279"/>
      <c r="O24" s="278"/>
      <c r="P24" s="277"/>
      <c r="Q24" s="277"/>
      <c r="R24" s="277"/>
      <c r="S24" s="277"/>
      <c r="T24" s="274"/>
      <c r="U24" s="274"/>
      <c r="V24" s="274"/>
      <c r="W24" s="274"/>
      <c r="X24" s="273"/>
    </row>
    <row r="25" spans="1:24" ht="20.100000000000001" customHeight="1">
      <c r="A25" s="1"/>
      <c r="B25" s="52"/>
      <c r="C25" s="52"/>
      <c r="D25" s="52"/>
      <c r="E25" s="11"/>
      <c r="F25" s="11"/>
      <c r="G25" s="11"/>
      <c r="H25" s="11"/>
      <c r="I25" s="21"/>
      <c r="J25" s="22"/>
      <c r="K25" s="21"/>
      <c r="L25" s="23"/>
      <c r="M25" s="21"/>
      <c r="N25" s="22"/>
      <c r="O25" s="21"/>
      <c r="P25" s="11"/>
      <c r="Q25" s="11"/>
      <c r="R25" s="11"/>
      <c r="S25" s="11"/>
      <c r="T25" s="127"/>
      <c r="U25" s="127"/>
      <c r="V25" s="127"/>
      <c r="W25" s="127"/>
      <c r="X25" s="80"/>
    </row>
    <row r="26" spans="1:24" ht="20.100000000000001" customHeight="1">
      <c r="A26" s="275"/>
      <c r="B26" s="275" t="s">
        <v>2</v>
      </c>
      <c r="C26" s="276">
        <v>0.44791666666666669</v>
      </c>
      <c r="D26" s="276"/>
      <c r="E26" s="277" t="str">
        <f>C9</f>
        <v>エスペランサＭＯＫＡ</v>
      </c>
      <c r="F26" s="277"/>
      <c r="G26" s="277"/>
      <c r="H26" s="277"/>
      <c r="I26" s="278">
        <f>K26+K27</f>
        <v>0</v>
      </c>
      <c r="J26" s="279" t="s">
        <v>67</v>
      </c>
      <c r="K26" s="55">
        <v>0</v>
      </c>
      <c r="L26" s="53" t="s">
        <v>207</v>
      </c>
      <c r="M26" s="55">
        <v>0</v>
      </c>
      <c r="N26" s="279" t="s">
        <v>66</v>
      </c>
      <c r="O26" s="278">
        <f>M26+M27</f>
        <v>0</v>
      </c>
      <c r="P26" s="277" t="s">
        <v>138</v>
      </c>
      <c r="Q26" s="277"/>
      <c r="R26" s="277"/>
      <c r="S26" s="277"/>
      <c r="T26" s="273" t="s">
        <v>243</v>
      </c>
      <c r="U26" s="274"/>
      <c r="V26" s="274"/>
      <c r="W26" s="274"/>
      <c r="X26" s="273"/>
    </row>
    <row r="27" spans="1:24" ht="20.100000000000001" customHeight="1">
      <c r="A27" s="275"/>
      <c r="B27" s="275"/>
      <c r="C27" s="276"/>
      <c r="D27" s="276"/>
      <c r="E27" s="277"/>
      <c r="F27" s="277"/>
      <c r="G27" s="277"/>
      <c r="H27" s="277"/>
      <c r="I27" s="278"/>
      <c r="J27" s="279"/>
      <c r="K27" s="55">
        <v>0</v>
      </c>
      <c r="L27" s="53" t="s">
        <v>207</v>
      </c>
      <c r="M27" s="55">
        <v>0</v>
      </c>
      <c r="N27" s="279"/>
      <c r="O27" s="278"/>
      <c r="P27" s="277"/>
      <c r="Q27" s="277"/>
      <c r="R27" s="277"/>
      <c r="S27" s="277"/>
      <c r="T27" s="274"/>
      <c r="U27" s="274"/>
      <c r="V27" s="274"/>
      <c r="W27" s="274"/>
      <c r="X27" s="273"/>
    </row>
    <row r="28" spans="1:24" ht="20.100000000000001" customHeight="1">
      <c r="A28" s="1"/>
      <c r="B28" s="52"/>
      <c r="C28" s="52"/>
      <c r="D28" s="52"/>
      <c r="E28" s="11"/>
      <c r="F28" s="11"/>
      <c r="G28" s="11"/>
      <c r="H28" s="11"/>
      <c r="I28" s="21"/>
      <c r="J28" s="22"/>
      <c r="K28" s="21"/>
      <c r="L28" s="23"/>
      <c r="M28" s="21"/>
      <c r="N28" s="22"/>
      <c r="O28" s="21"/>
      <c r="P28" s="11"/>
      <c r="Q28" s="11"/>
      <c r="R28" s="11"/>
      <c r="S28" s="11"/>
      <c r="T28" s="127"/>
      <c r="U28" s="127"/>
      <c r="V28" s="127"/>
      <c r="W28" s="127"/>
      <c r="X28" s="80"/>
    </row>
    <row r="29" spans="1:24" ht="20.100000000000001" customHeight="1">
      <c r="A29" s="275"/>
      <c r="B29" s="275" t="s">
        <v>3</v>
      </c>
      <c r="C29" s="276">
        <v>0.48958333333333331</v>
      </c>
      <c r="D29" s="276"/>
      <c r="E29" s="277" t="s">
        <v>139</v>
      </c>
      <c r="F29" s="277"/>
      <c r="G29" s="277"/>
      <c r="H29" s="277"/>
      <c r="I29" s="278">
        <f>K29+K30</f>
        <v>0</v>
      </c>
      <c r="J29" s="279" t="s">
        <v>67</v>
      </c>
      <c r="K29" s="55">
        <v>0</v>
      </c>
      <c r="L29" s="53" t="s">
        <v>207</v>
      </c>
      <c r="M29" s="55">
        <v>0</v>
      </c>
      <c r="N29" s="279" t="s">
        <v>66</v>
      </c>
      <c r="O29" s="278">
        <f>M29+M30</f>
        <v>0</v>
      </c>
      <c r="P29" s="277" t="str">
        <f>T9</f>
        <v>ＫＳＣ鹿沼</v>
      </c>
      <c r="Q29" s="277"/>
      <c r="R29" s="277"/>
      <c r="S29" s="277"/>
      <c r="T29" s="273" t="s">
        <v>244</v>
      </c>
      <c r="U29" s="274"/>
      <c r="V29" s="274"/>
      <c r="W29" s="274"/>
      <c r="X29" s="273"/>
    </row>
    <row r="30" spans="1:24" ht="20.100000000000001" customHeight="1">
      <c r="A30" s="275"/>
      <c r="B30" s="275"/>
      <c r="C30" s="276"/>
      <c r="D30" s="276"/>
      <c r="E30" s="277"/>
      <c r="F30" s="277"/>
      <c r="G30" s="277"/>
      <c r="H30" s="277"/>
      <c r="I30" s="278"/>
      <c r="J30" s="279"/>
      <c r="K30" s="55">
        <v>0</v>
      </c>
      <c r="L30" s="53" t="s">
        <v>207</v>
      </c>
      <c r="M30" s="55">
        <v>0</v>
      </c>
      <c r="N30" s="279"/>
      <c r="O30" s="278"/>
      <c r="P30" s="277"/>
      <c r="Q30" s="277"/>
      <c r="R30" s="277"/>
      <c r="S30" s="277"/>
      <c r="T30" s="274"/>
      <c r="U30" s="274"/>
      <c r="V30" s="274"/>
      <c r="W30" s="274"/>
      <c r="X30" s="273"/>
    </row>
    <row r="31" spans="1:24" ht="20.100000000000001" customHeight="1">
      <c r="C31" s="95"/>
      <c r="D31" s="95"/>
    </row>
    <row r="32" spans="1:24" ht="20.100000000000001" customHeight="1"/>
    <row r="33" spans="1:24" ht="19.5" customHeight="1"/>
    <row r="34" spans="1:24" ht="19.5" customHeight="1"/>
    <row r="35" spans="1:24" ht="24.6" customHeight="1">
      <c r="A35" s="26" t="str">
        <f>A1</f>
        <v>■第1日　6月6日　1・2回戦</v>
      </c>
      <c r="B35" s="26"/>
      <c r="C35" s="26"/>
      <c r="D35" s="26"/>
      <c r="E35" s="26"/>
      <c r="F35" s="26"/>
      <c r="H35" s="26"/>
      <c r="I35" s="26"/>
      <c r="K35" s="46"/>
      <c r="L35" s="46"/>
      <c r="O35" s="291" t="s">
        <v>215</v>
      </c>
      <c r="P35" s="291"/>
      <c r="Q35" s="291"/>
      <c r="R35" s="281" t="str">
        <f>QUALIER組合せ!A170</f>
        <v>丸山公園サッカー場A</v>
      </c>
      <c r="S35" s="281"/>
      <c r="T35" s="281"/>
      <c r="U35" s="281"/>
      <c r="V35" s="281"/>
      <c r="W35" s="281"/>
      <c r="X35" s="281"/>
    </row>
    <row r="36" spans="1:24" ht="20.100000000000001" customHeight="1">
      <c r="F36" s="290"/>
      <c r="G36" s="290"/>
      <c r="H36" s="290"/>
    </row>
    <row r="37" spans="1:24" ht="20.100000000000001" customHeight="1">
      <c r="E37" s="126"/>
      <c r="F37" s="126"/>
      <c r="G37" s="2"/>
      <c r="K37" s="287" t="s">
        <v>229</v>
      </c>
      <c r="L37" s="288"/>
      <c r="M37" s="289"/>
      <c r="N37" s="27"/>
      <c r="O37" s="27"/>
      <c r="R37" s="126"/>
      <c r="S37" s="126"/>
      <c r="T37" s="2"/>
    </row>
    <row r="38" spans="1:24" ht="20.100000000000001" customHeight="1">
      <c r="A38" s="1"/>
      <c r="B38" s="1"/>
      <c r="C38" s="1"/>
      <c r="D38" s="282" t="s">
        <v>2</v>
      </c>
      <c r="E38" s="283"/>
      <c r="F38" s="283"/>
      <c r="G38" s="284"/>
      <c r="H38" s="25"/>
      <c r="I38" s="1"/>
      <c r="J38" s="1"/>
      <c r="M38" s="1"/>
      <c r="N38" s="1"/>
      <c r="O38" s="1"/>
      <c r="P38" s="24"/>
      <c r="Q38" s="282" t="s">
        <v>3</v>
      </c>
      <c r="R38" s="283"/>
      <c r="S38" s="283"/>
      <c r="T38" s="284"/>
      <c r="U38" s="25"/>
      <c r="W38" s="1"/>
      <c r="X38" s="1"/>
    </row>
    <row r="39" spans="1:24" ht="20.100000000000001" customHeight="1">
      <c r="A39" s="1"/>
      <c r="B39" s="1"/>
      <c r="C39" s="1"/>
      <c r="D39" s="25"/>
      <c r="E39" s="1"/>
      <c r="F39" s="1"/>
      <c r="G39" s="91"/>
      <c r="H39" s="94"/>
      <c r="I39" s="94"/>
      <c r="J39" s="1"/>
      <c r="M39" s="1"/>
      <c r="N39" s="1"/>
      <c r="O39" s="1"/>
      <c r="P39" s="91"/>
      <c r="Q39" s="25"/>
      <c r="R39" s="1"/>
      <c r="S39" s="1"/>
      <c r="T39" s="24"/>
      <c r="U39" s="1"/>
      <c r="W39" s="1"/>
      <c r="X39" s="1"/>
    </row>
    <row r="40" spans="1:24" ht="20.100000000000001" customHeight="1">
      <c r="A40" s="1"/>
      <c r="B40" s="1"/>
      <c r="C40" s="1"/>
      <c r="D40" s="90"/>
      <c r="E40" s="1"/>
      <c r="F40" s="1"/>
      <c r="G40" s="282" t="s">
        <v>0</v>
      </c>
      <c r="H40" s="283"/>
      <c r="I40" s="284"/>
      <c r="J40" s="25"/>
      <c r="M40" s="1"/>
      <c r="N40" s="24"/>
      <c r="O40" s="282" t="s">
        <v>1</v>
      </c>
      <c r="P40" s="283"/>
      <c r="Q40" s="284"/>
      <c r="R40" s="90"/>
      <c r="S40" s="1"/>
      <c r="T40" s="24"/>
      <c r="U40" s="1"/>
      <c r="W40" s="1"/>
      <c r="X40" s="1"/>
    </row>
    <row r="41" spans="1:24" ht="20.100000000000001" customHeight="1">
      <c r="A41" s="1"/>
      <c r="B41" s="1"/>
      <c r="C41" s="1"/>
      <c r="D41" s="25"/>
      <c r="E41" s="1"/>
      <c r="F41" s="24"/>
      <c r="G41" s="1"/>
      <c r="H41" s="1"/>
      <c r="I41" s="1"/>
      <c r="J41" s="25"/>
      <c r="M41" s="1"/>
      <c r="N41" s="24"/>
      <c r="O41" s="1"/>
      <c r="P41" s="1"/>
      <c r="Q41" s="1"/>
      <c r="R41" s="25"/>
      <c r="S41" s="1"/>
      <c r="T41" s="24"/>
      <c r="U41" s="1"/>
      <c r="W41" s="1"/>
      <c r="X41" s="1"/>
    </row>
    <row r="42" spans="1:24" ht="20.100000000000001" customHeight="1">
      <c r="A42" s="1"/>
      <c r="B42" s="1"/>
      <c r="C42" s="275">
        <v>1</v>
      </c>
      <c r="D42" s="275"/>
      <c r="E42" s="1"/>
      <c r="F42" s="275">
        <v>2</v>
      </c>
      <c r="G42" s="275"/>
      <c r="H42" s="1"/>
      <c r="I42" s="275">
        <v>3</v>
      </c>
      <c r="J42" s="275"/>
      <c r="M42" s="1"/>
      <c r="N42" s="275">
        <v>4</v>
      </c>
      <c r="O42" s="275"/>
      <c r="P42" s="1"/>
      <c r="Q42" s="275">
        <v>5</v>
      </c>
      <c r="R42" s="275"/>
      <c r="S42" s="1"/>
      <c r="T42" s="275">
        <v>6</v>
      </c>
      <c r="U42" s="275"/>
      <c r="W42" s="1"/>
      <c r="X42" s="1"/>
    </row>
    <row r="43" spans="1:24" ht="20.100000000000001" customHeight="1">
      <c r="A43" s="1"/>
      <c r="B43" s="92"/>
      <c r="C43" s="285" t="str">
        <f>QUALIER組合せ!C170</f>
        <v>ＴＥＡＭ　éｘｉｔｏ</v>
      </c>
      <c r="D43" s="285"/>
      <c r="E43" s="93"/>
      <c r="F43" s="285" t="str">
        <f>QUALIER組合せ!C172</f>
        <v>岡西ＦＣ</v>
      </c>
      <c r="G43" s="285"/>
      <c r="H43" s="93"/>
      <c r="I43" s="286" t="str">
        <f>QUALIER組合せ!C174</f>
        <v>ヴェルフェ矢板Ｕ－１２・ｂｌａｎｃ</v>
      </c>
      <c r="J43" s="286"/>
      <c r="M43" s="93"/>
      <c r="N43" s="285" t="str">
        <f>QUALIER組合せ!C176</f>
        <v>間東ＦＣミラクルズ</v>
      </c>
      <c r="O43" s="285"/>
      <c r="P43" s="93"/>
      <c r="Q43" s="285" t="str">
        <f>QUALIER組合せ!C178</f>
        <v>ＦＣみらい</v>
      </c>
      <c r="R43" s="285"/>
      <c r="S43" s="93"/>
      <c r="T43" s="286" t="str">
        <f>QUALIER組合せ!C180</f>
        <v>ＮＩＫＫＯ　ＳＰＯＲＴＳ　ＣＬＵＢセントラル</v>
      </c>
      <c r="U43" s="286"/>
      <c r="W43" s="93"/>
      <c r="X43" s="92"/>
    </row>
    <row r="44" spans="1:24" ht="20.100000000000001" customHeight="1">
      <c r="A44" s="1"/>
      <c r="B44" s="92"/>
      <c r="C44" s="285"/>
      <c r="D44" s="285"/>
      <c r="E44" s="93"/>
      <c r="F44" s="285"/>
      <c r="G44" s="285"/>
      <c r="H44" s="93"/>
      <c r="I44" s="286"/>
      <c r="J44" s="286"/>
      <c r="M44" s="93"/>
      <c r="N44" s="285"/>
      <c r="O44" s="285"/>
      <c r="P44" s="93"/>
      <c r="Q44" s="285"/>
      <c r="R44" s="285"/>
      <c r="S44" s="93"/>
      <c r="T44" s="286"/>
      <c r="U44" s="286"/>
      <c r="W44" s="93"/>
      <c r="X44" s="92"/>
    </row>
    <row r="45" spans="1:24" ht="20.100000000000001" customHeight="1">
      <c r="A45" s="1"/>
      <c r="B45" s="92"/>
      <c r="C45" s="285"/>
      <c r="D45" s="285"/>
      <c r="E45" s="93"/>
      <c r="F45" s="285"/>
      <c r="G45" s="285"/>
      <c r="H45" s="93"/>
      <c r="I45" s="286"/>
      <c r="J45" s="286"/>
      <c r="M45" s="93"/>
      <c r="N45" s="285"/>
      <c r="O45" s="285"/>
      <c r="P45" s="93"/>
      <c r="Q45" s="285"/>
      <c r="R45" s="285"/>
      <c r="S45" s="93"/>
      <c r="T45" s="286"/>
      <c r="U45" s="286"/>
      <c r="W45" s="93"/>
      <c r="X45" s="92"/>
    </row>
    <row r="46" spans="1:24" ht="20.100000000000001" customHeight="1">
      <c r="A46" s="1"/>
      <c r="B46" s="92"/>
      <c r="C46" s="285"/>
      <c r="D46" s="285"/>
      <c r="E46" s="93"/>
      <c r="F46" s="285"/>
      <c r="G46" s="285"/>
      <c r="H46" s="93"/>
      <c r="I46" s="286"/>
      <c r="J46" s="286"/>
      <c r="M46" s="93"/>
      <c r="N46" s="285"/>
      <c r="O46" s="285"/>
      <c r="P46" s="93"/>
      <c r="Q46" s="285"/>
      <c r="R46" s="285"/>
      <c r="S46" s="93"/>
      <c r="T46" s="286"/>
      <c r="U46" s="286"/>
      <c r="W46" s="93"/>
      <c r="X46" s="92"/>
    </row>
    <row r="47" spans="1:24" ht="20.100000000000001" customHeight="1">
      <c r="A47" s="1"/>
      <c r="B47" s="92"/>
      <c r="C47" s="285"/>
      <c r="D47" s="285"/>
      <c r="E47" s="93"/>
      <c r="F47" s="285"/>
      <c r="G47" s="285"/>
      <c r="H47" s="93"/>
      <c r="I47" s="286"/>
      <c r="J47" s="286"/>
      <c r="M47" s="93"/>
      <c r="N47" s="285"/>
      <c r="O47" s="285"/>
      <c r="P47" s="93"/>
      <c r="Q47" s="285"/>
      <c r="R47" s="285"/>
      <c r="S47" s="93"/>
      <c r="T47" s="286"/>
      <c r="U47" s="286"/>
      <c r="W47" s="93"/>
      <c r="X47" s="92"/>
    </row>
    <row r="48" spans="1:24" ht="20.100000000000001" customHeight="1">
      <c r="A48" s="1"/>
      <c r="B48" s="92"/>
      <c r="C48" s="285"/>
      <c r="D48" s="285"/>
      <c r="E48" s="93"/>
      <c r="F48" s="285"/>
      <c r="G48" s="285"/>
      <c r="H48" s="93"/>
      <c r="I48" s="286"/>
      <c r="J48" s="286"/>
      <c r="M48" s="93"/>
      <c r="N48" s="285"/>
      <c r="O48" s="285"/>
      <c r="P48" s="93"/>
      <c r="Q48" s="285"/>
      <c r="R48" s="285"/>
      <c r="S48" s="93"/>
      <c r="T48" s="286"/>
      <c r="U48" s="286"/>
      <c r="W48" s="93"/>
      <c r="X48" s="92"/>
    </row>
    <row r="49" spans="1:24" ht="20.100000000000001" customHeight="1">
      <c r="A49" s="1"/>
      <c r="B49" s="92"/>
      <c r="C49" s="285"/>
      <c r="D49" s="285"/>
      <c r="E49" s="93"/>
      <c r="F49" s="285"/>
      <c r="G49" s="285"/>
      <c r="H49" s="93"/>
      <c r="I49" s="286"/>
      <c r="J49" s="286"/>
      <c r="M49" s="93"/>
      <c r="N49" s="285"/>
      <c r="O49" s="285"/>
      <c r="P49" s="93"/>
      <c r="Q49" s="285"/>
      <c r="R49" s="285"/>
      <c r="S49" s="93"/>
      <c r="T49" s="286"/>
      <c r="U49" s="286"/>
      <c r="W49" s="93"/>
      <c r="X49" s="92"/>
    </row>
    <row r="50" spans="1:24" ht="20.100000000000001" customHeight="1">
      <c r="A50" s="1"/>
      <c r="B50" s="92"/>
      <c r="C50" s="285"/>
      <c r="D50" s="285"/>
      <c r="E50" s="93"/>
      <c r="F50" s="285"/>
      <c r="G50" s="285"/>
      <c r="H50" s="93"/>
      <c r="I50" s="286"/>
      <c r="J50" s="286"/>
      <c r="M50" s="93"/>
      <c r="N50" s="285"/>
      <c r="O50" s="285"/>
      <c r="P50" s="93"/>
      <c r="Q50" s="285"/>
      <c r="R50" s="285"/>
      <c r="S50" s="93"/>
      <c r="T50" s="286"/>
      <c r="U50" s="286"/>
      <c r="W50" s="93"/>
      <c r="X50" s="92"/>
    </row>
    <row r="51" spans="1:24" ht="20.100000000000001" customHeight="1">
      <c r="A51" s="1"/>
      <c r="B51" s="92"/>
      <c r="C51" s="285"/>
      <c r="D51" s="285"/>
      <c r="E51" s="93"/>
      <c r="F51" s="285"/>
      <c r="G51" s="285"/>
      <c r="H51" s="93"/>
      <c r="I51" s="286"/>
      <c r="J51" s="286"/>
      <c r="M51" s="93"/>
      <c r="N51" s="285"/>
      <c r="O51" s="285"/>
      <c r="P51" s="93"/>
      <c r="Q51" s="285"/>
      <c r="R51" s="285"/>
      <c r="S51" s="93"/>
      <c r="T51" s="286"/>
      <c r="U51" s="286"/>
      <c r="W51" s="93"/>
      <c r="X51" s="92"/>
    </row>
    <row r="52" spans="1:24" ht="20.100000000000001" customHeight="1">
      <c r="A52" s="1"/>
      <c r="B52" s="92"/>
      <c r="C52" s="285"/>
      <c r="D52" s="285"/>
      <c r="E52" s="93"/>
      <c r="F52" s="285"/>
      <c r="G52" s="285"/>
      <c r="H52" s="93"/>
      <c r="I52" s="286"/>
      <c r="J52" s="286"/>
      <c r="M52" s="93"/>
      <c r="N52" s="285"/>
      <c r="O52" s="285"/>
      <c r="P52" s="93"/>
      <c r="Q52" s="285"/>
      <c r="R52" s="285"/>
      <c r="S52" s="93"/>
      <c r="T52" s="286"/>
      <c r="U52" s="286"/>
      <c r="W52" s="93"/>
      <c r="X52" s="92"/>
    </row>
    <row r="53" spans="1:24" ht="20.100000000000001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74" t="s">
        <v>240</v>
      </c>
      <c r="U53" s="274"/>
      <c r="V53" s="274"/>
      <c r="W53" s="274"/>
      <c r="X53" s="57"/>
    </row>
    <row r="54" spans="1:24" ht="20.100000000000001" customHeight="1">
      <c r="A54" s="275"/>
      <c r="B54" s="275" t="s">
        <v>0</v>
      </c>
      <c r="C54" s="276">
        <v>0.36458333333333331</v>
      </c>
      <c r="D54" s="276"/>
      <c r="E54" s="277" t="str">
        <f>F43</f>
        <v>岡西ＦＣ</v>
      </c>
      <c r="F54" s="277"/>
      <c r="G54" s="277"/>
      <c r="H54" s="277"/>
      <c r="I54" s="278">
        <f>K54+K55</f>
        <v>0</v>
      </c>
      <c r="J54" s="279" t="s">
        <v>67</v>
      </c>
      <c r="K54" s="55">
        <v>0</v>
      </c>
      <c r="L54" s="53" t="s">
        <v>207</v>
      </c>
      <c r="M54" s="55">
        <v>0</v>
      </c>
      <c r="N54" s="279" t="s">
        <v>66</v>
      </c>
      <c r="O54" s="278">
        <f>M54+M55</f>
        <v>0</v>
      </c>
      <c r="P54" s="352" t="str">
        <f>I43</f>
        <v>ヴェルフェ矢板Ｕ－１２・ｂｌａｎｃ</v>
      </c>
      <c r="Q54" s="352"/>
      <c r="R54" s="352"/>
      <c r="S54" s="352"/>
      <c r="T54" s="273" t="s">
        <v>241</v>
      </c>
      <c r="U54" s="274"/>
      <c r="V54" s="274"/>
      <c r="W54" s="274"/>
      <c r="X54" s="273"/>
    </row>
    <row r="55" spans="1:24" ht="20.100000000000001" customHeight="1">
      <c r="A55" s="275"/>
      <c r="B55" s="275"/>
      <c r="C55" s="276"/>
      <c r="D55" s="276"/>
      <c r="E55" s="277"/>
      <c r="F55" s="277"/>
      <c r="G55" s="277"/>
      <c r="H55" s="277"/>
      <c r="I55" s="278"/>
      <c r="J55" s="279"/>
      <c r="K55" s="55">
        <v>0</v>
      </c>
      <c r="L55" s="53" t="s">
        <v>207</v>
      </c>
      <c r="M55" s="55">
        <v>0</v>
      </c>
      <c r="N55" s="279"/>
      <c r="O55" s="278"/>
      <c r="P55" s="352"/>
      <c r="Q55" s="352"/>
      <c r="R55" s="352"/>
      <c r="S55" s="352"/>
      <c r="T55" s="274"/>
      <c r="U55" s="274"/>
      <c r="V55" s="274"/>
      <c r="W55" s="274"/>
      <c r="X55" s="273"/>
    </row>
    <row r="56" spans="1:24" ht="20.100000000000001" customHeight="1">
      <c r="A56" s="1"/>
      <c r="B56" s="52"/>
      <c r="C56" s="52"/>
      <c r="D56" s="52"/>
      <c r="E56" s="11"/>
      <c r="F56" s="11"/>
      <c r="G56" s="11"/>
      <c r="H56" s="11"/>
      <c r="I56" s="21"/>
      <c r="J56" s="22"/>
      <c r="K56" s="21"/>
      <c r="L56" s="23"/>
      <c r="M56" s="21"/>
      <c r="N56" s="22"/>
      <c r="O56" s="21"/>
      <c r="P56" s="11"/>
      <c r="Q56" s="11"/>
      <c r="R56" s="11"/>
      <c r="S56" s="11"/>
      <c r="T56" s="127"/>
      <c r="U56" s="127"/>
      <c r="V56" s="127"/>
      <c r="W56" s="127"/>
      <c r="X56" s="80"/>
    </row>
    <row r="57" spans="1:24" ht="20.100000000000001" customHeight="1">
      <c r="A57" s="275"/>
      <c r="B57" s="275" t="s">
        <v>1</v>
      </c>
      <c r="C57" s="276">
        <v>0.40625</v>
      </c>
      <c r="D57" s="276"/>
      <c r="E57" s="277" t="str">
        <f>N43</f>
        <v>間東ＦＣミラクルズ</v>
      </c>
      <c r="F57" s="277"/>
      <c r="G57" s="277"/>
      <c r="H57" s="277"/>
      <c r="I57" s="278">
        <f>K57+K58</f>
        <v>0</v>
      </c>
      <c r="J57" s="279" t="s">
        <v>67</v>
      </c>
      <c r="K57" s="55">
        <v>0</v>
      </c>
      <c r="L57" s="53" t="s">
        <v>207</v>
      </c>
      <c r="M57" s="55">
        <v>0</v>
      </c>
      <c r="N57" s="279" t="s">
        <v>66</v>
      </c>
      <c r="O57" s="278">
        <f>M57+M58</f>
        <v>0</v>
      </c>
      <c r="P57" s="277" t="str">
        <f>Q43</f>
        <v>ＦＣみらい</v>
      </c>
      <c r="Q57" s="277"/>
      <c r="R57" s="277"/>
      <c r="S57" s="277"/>
      <c r="T57" s="273" t="s">
        <v>242</v>
      </c>
      <c r="U57" s="274"/>
      <c r="V57" s="274"/>
      <c r="W57" s="274"/>
      <c r="X57" s="273"/>
    </row>
    <row r="58" spans="1:24" ht="20.100000000000001" customHeight="1">
      <c r="A58" s="275"/>
      <c r="B58" s="275"/>
      <c r="C58" s="276"/>
      <c r="D58" s="276"/>
      <c r="E58" s="277"/>
      <c r="F58" s="277"/>
      <c r="G58" s="277"/>
      <c r="H58" s="277"/>
      <c r="I58" s="278"/>
      <c r="J58" s="279"/>
      <c r="K58" s="55">
        <v>0</v>
      </c>
      <c r="L58" s="53" t="s">
        <v>207</v>
      </c>
      <c r="M58" s="55">
        <v>0</v>
      </c>
      <c r="N58" s="279"/>
      <c r="O58" s="278"/>
      <c r="P58" s="277"/>
      <c r="Q58" s="277"/>
      <c r="R58" s="277"/>
      <c r="S58" s="277"/>
      <c r="T58" s="274"/>
      <c r="U58" s="274"/>
      <c r="V58" s="274"/>
      <c r="W58" s="274"/>
      <c r="X58" s="273"/>
    </row>
    <row r="59" spans="1:24" ht="20.100000000000001" customHeight="1">
      <c r="A59" s="1"/>
      <c r="B59" s="52"/>
      <c r="C59" s="52"/>
      <c r="D59" s="52"/>
      <c r="E59" s="11"/>
      <c r="F59" s="11"/>
      <c r="G59" s="11"/>
      <c r="H59" s="11"/>
      <c r="I59" s="21"/>
      <c r="J59" s="22"/>
      <c r="K59" s="21"/>
      <c r="L59" s="23"/>
      <c r="M59" s="21"/>
      <c r="N59" s="22"/>
      <c r="O59" s="21"/>
      <c r="P59" s="11"/>
      <c r="Q59" s="11"/>
      <c r="R59" s="11"/>
      <c r="S59" s="11"/>
      <c r="T59" s="127"/>
      <c r="U59" s="127"/>
      <c r="V59" s="127"/>
      <c r="W59" s="127"/>
      <c r="X59" s="80"/>
    </row>
    <row r="60" spans="1:24" ht="20.100000000000001" customHeight="1">
      <c r="A60" s="275"/>
      <c r="B60" s="275" t="s">
        <v>2</v>
      </c>
      <c r="C60" s="276">
        <v>0.44791666666666669</v>
      </c>
      <c r="D60" s="276"/>
      <c r="E60" s="277" t="str">
        <f>C43</f>
        <v>ＴＥＡＭ　éｘｉｔｏ</v>
      </c>
      <c r="F60" s="277"/>
      <c r="G60" s="277"/>
      <c r="H60" s="277"/>
      <c r="I60" s="278">
        <f>K60+K61</f>
        <v>0</v>
      </c>
      <c r="J60" s="279" t="s">
        <v>67</v>
      </c>
      <c r="K60" s="55">
        <v>0</v>
      </c>
      <c r="L60" s="53" t="s">
        <v>207</v>
      </c>
      <c r="M60" s="55">
        <v>0</v>
      </c>
      <c r="N60" s="279" t="s">
        <v>66</v>
      </c>
      <c r="O60" s="278">
        <f>M60+M61</f>
        <v>0</v>
      </c>
      <c r="P60" s="277" t="s">
        <v>138</v>
      </c>
      <c r="Q60" s="277"/>
      <c r="R60" s="277"/>
      <c r="S60" s="277"/>
      <c r="T60" s="273" t="s">
        <v>243</v>
      </c>
      <c r="U60" s="274"/>
      <c r="V60" s="274"/>
      <c r="W60" s="274"/>
      <c r="X60" s="273"/>
    </row>
    <row r="61" spans="1:24" ht="20.100000000000001" customHeight="1">
      <c r="A61" s="275"/>
      <c r="B61" s="275"/>
      <c r="C61" s="276"/>
      <c r="D61" s="276"/>
      <c r="E61" s="277"/>
      <c r="F61" s="277"/>
      <c r="G61" s="277"/>
      <c r="H61" s="277"/>
      <c r="I61" s="278"/>
      <c r="J61" s="279"/>
      <c r="K61" s="55">
        <v>0</v>
      </c>
      <c r="L61" s="53" t="s">
        <v>207</v>
      </c>
      <c r="M61" s="55">
        <v>0</v>
      </c>
      <c r="N61" s="279"/>
      <c r="O61" s="278"/>
      <c r="P61" s="277"/>
      <c r="Q61" s="277"/>
      <c r="R61" s="277"/>
      <c r="S61" s="277"/>
      <c r="T61" s="274"/>
      <c r="U61" s="274"/>
      <c r="V61" s="274"/>
      <c r="W61" s="274"/>
      <c r="X61" s="273"/>
    </row>
    <row r="62" spans="1:24" ht="20.100000000000001" customHeight="1">
      <c r="A62" s="1"/>
      <c r="B62" s="52"/>
      <c r="C62" s="52"/>
      <c r="D62" s="52"/>
      <c r="E62" s="11"/>
      <c r="F62" s="11"/>
      <c r="G62" s="11"/>
      <c r="H62" s="11"/>
      <c r="I62" s="21"/>
      <c r="J62" s="22"/>
      <c r="K62" s="21"/>
      <c r="L62" s="23"/>
      <c r="M62" s="21"/>
      <c r="N62" s="22"/>
      <c r="O62" s="21"/>
      <c r="P62" s="11"/>
      <c r="Q62" s="11"/>
      <c r="R62" s="11"/>
      <c r="S62" s="11"/>
      <c r="T62" s="127"/>
      <c r="U62" s="127"/>
      <c r="V62" s="127"/>
      <c r="W62" s="127"/>
      <c r="X62" s="80"/>
    </row>
    <row r="63" spans="1:24" ht="20.100000000000001" customHeight="1">
      <c r="A63" s="275"/>
      <c r="B63" s="275" t="s">
        <v>3</v>
      </c>
      <c r="C63" s="276">
        <v>0.48958333333333331</v>
      </c>
      <c r="D63" s="276"/>
      <c r="E63" s="277" t="s">
        <v>139</v>
      </c>
      <c r="F63" s="277"/>
      <c r="G63" s="277"/>
      <c r="H63" s="277"/>
      <c r="I63" s="278">
        <f>K63+K64</f>
        <v>0</v>
      </c>
      <c r="J63" s="279" t="s">
        <v>67</v>
      </c>
      <c r="K63" s="55">
        <v>0</v>
      </c>
      <c r="L63" s="53" t="s">
        <v>207</v>
      </c>
      <c r="M63" s="55">
        <v>0</v>
      </c>
      <c r="N63" s="279" t="s">
        <v>66</v>
      </c>
      <c r="O63" s="278">
        <f>M63+M64</f>
        <v>0</v>
      </c>
      <c r="P63" s="352" t="str">
        <f>T43</f>
        <v>ＮＩＫＫＯ　ＳＰＯＲＴＳ　ＣＬＵＢセントラル</v>
      </c>
      <c r="Q63" s="352"/>
      <c r="R63" s="352"/>
      <c r="S63" s="352"/>
      <c r="T63" s="273" t="s">
        <v>244</v>
      </c>
      <c r="U63" s="274"/>
      <c r="V63" s="274"/>
      <c r="W63" s="274"/>
      <c r="X63" s="273"/>
    </row>
    <row r="64" spans="1:24" ht="20.100000000000001" customHeight="1">
      <c r="A64" s="275"/>
      <c r="B64" s="275"/>
      <c r="C64" s="276"/>
      <c r="D64" s="276"/>
      <c r="E64" s="277"/>
      <c r="F64" s="277"/>
      <c r="G64" s="277"/>
      <c r="H64" s="277"/>
      <c r="I64" s="278"/>
      <c r="J64" s="279"/>
      <c r="K64" s="55">
        <v>0</v>
      </c>
      <c r="L64" s="53" t="s">
        <v>207</v>
      </c>
      <c r="M64" s="55">
        <v>0</v>
      </c>
      <c r="N64" s="279"/>
      <c r="O64" s="278"/>
      <c r="P64" s="352"/>
      <c r="Q64" s="352"/>
      <c r="R64" s="352"/>
      <c r="S64" s="352"/>
      <c r="T64" s="274"/>
      <c r="U64" s="274"/>
      <c r="V64" s="274"/>
      <c r="W64" s="274"/>
      <c r="X64" s="273"/>
    </row>
    <row r="65" spans="3:4" ht="20.100000000000001" customHeight="1">
      <c r="C65" s="95"/>
      <c r="D65" s="95"/>
    </row>
    <row r="66" spans="3:4" ht="20.100000000000001" customHeight="1"/>
    <row r="67" spans="3:4" ht="19.5" customHeight="1"/>
    <row r="68" spans="3:4" ht="19.5" customHeight="1"/>
  </sheetData>
  <mergeCells count="130">
    <mergeCell ref="O1:Q1"/>
    <mergeCell ref="R1:X1"/>
    <mergeCell ref="F2:H2"/>
    <mergeCell ref="K3:M3"/>
    <mergeCell ref="C9:D18"/>
    <mergeCell ref="F9:G18"/>
    <mergeCell ref="I9:J18"/>
    <mergeCell ref="N9:O18"/>
    <mergeCell ref="Q9:R18"/>
    <mergeCell ref="T9:U18"/>
    <mergeCell ref="D4:G4"/>
    <mergeCell ref="Q4:T4"/>
    <mergeCell ref="G6:I6"/>
    <mergeCell ref="O6:Q6"/>
    <mergeCell ref="C8:D8"/>
    <mergeCell ref="F8:G8"/>
    <mergeCell ref="I8:J8"/>
    <mergeCell ref="N8:O8"/>
    <mergeCell ref="Q8:R8"/>
    <mergeCell ref="T8:U8"/>
    <mergeCell ref="T19:W19"/>
    <mergeCell ref="A20:A21"/>
    <mergeCell ref="B20:B21"/>
    <mergeCell ref="C20:D21"/>
    <mergeCell ref="E20:H21"/>
    <mergeCell ref="I20:I21"/>
    <mergeCell ref="J20:J21"/>
    <mergeCell ref="N20:N21"/>
    <mergeCell ref="O20:O21"/>
    <mergeCell ref="P20:S21"/>
    <mergeCell ref="T20:W21"/>
    <mergeCell ref="X20:X21"/>
    <mergeCell ref="A23:A24"/>
    <mergeCell ref="B23:B24"/>
    <mergeCell ref="C23:D24"/>
    <mergeCell ref="E23:H24"/>
    <mergeCell ref="I23:I24"/>
    <mergeCell ref="J23:J24"/>
    <mergeCell ref="N23:N24"/>
    <mergeCell ref="O23:O24"/>
    <mergeCell ref="P23:S24"/>
    <mergeCell ref="T23:W24"/>
    <mergeCell ref="X23:X24"/>
    <mergeCell ref="T26:W27"/>
    <mergeCell ref="X26:X27"/>
    <mergeCell ref="A29:A30"/>
    <mergeCell ref="B29:B30"/>
    <mergeCell ref="C29:D30"/>
    <mergeCell ref="E29:H30"/>
    <mergeCell ref="I29:I30"/>
    <mergeCell ref="J29:J30"/>
    <mergeCell ref="F36:H36"/>
    <mergeCell ref="A26:A27"/>
    <mergeCell ref="B26:B27"/>
    <mergeCell ref="C26:D27"/>
    <mergeCell ref="E26:H27"/>
    <mergeCell ref="I26:I27"/>
    <mergeCell ref="J26:J27"/>
    <mergeCell ref="N26:N27"/>
    <mergeCell ref="O26:O27"/>
    <mergeCell ref="P26:S27"/>
    <mergeCell ref="K37:M37"/>
    <mergeCell ref="D38:G38"/>
    <mergeCell ref="Q38:T38"/>
    <mergeCell ref="N29:N30"/>
    <mergeCell ref="O29:O30"/>
    <mergeCell ref="P29:S30"/>
    <mergeCell ref="T29:W30"/>
    <mergeCell ref="X29:X30"/>
    <mergeCell ref="O35:Q35"/>
    <mergeCell ref="R35:X35"/>
    <mergeCell ref="T42:U42"/>
    <mergeCell ref="C43:D52"/>
    <mergeCell ref="F43:G52"/>
    <mergeCell ref="I43:J52"/>
    <mergeCell ref="N43:O52"/>
    <mergeCell ref="Q43:R52"/>
    <mergeCell ref="T43:U52"/>
    <mergeCell ref="G40:I40"/>
    <mergeCell ref="O40:Q40"/>
    <mergeCell ref="C42:D42"/>
    <mergeCell ref="F42:G42"/>
    <mergeCell ref="I42:J42"/>
    <mergeCell ref="N42:O42"/>
    <mergeCell ref="Q42:R42"/>
    <mergeCell ref="X60:X61"/>
    <mergeCell ref="T53:W53"/>
    <mergeCell ref="A54:A55"/>
    <mergeCell ref="B54:B55"/>
    <mergeCell ref="C54:D55"/>
    <mergeCell ref="E54:H55"/>
    <mergeCell ref="I54:I55"/>
    <mergeCell ref="J54:J55"/>
    <mergeCell ref="N54:N55"/>
    <mergeCell ref="O54:O55"/>
    <mergeCell ref="P54:S55"/>
    <mergeCell ref="T54:W55"/>
    <mergeCell ref="X54:X55"/>
    <mergeCell ref="A57:A58"/>
    <mergeCell ref="B57:B58"/>
    <mergeCell ref="C57:D58"/>
    <mergeCell ref="E57:H58"/>
    <mergeCell ref="I57:I58"/>
    <mergeCell ref="J57:J58"/>
    <mergeCell ref="N57:N58"/>
    <mergeCell ref="O57:O58"/>
    <mergeCell ref="A63:A64"/>
    <mergeCell ref="B63:B64"/>
    <mergeCell ref="C63:D64"/>
    <mergeCell ref="E63:H64"/>
    <mergeCell ref="I63:I64"/>
    <mergeCell ref="J63:J64"/>
    <mergeCell ref="P57:S58"/>
    <mergeCell ref="T57:W58"/>
    <mergeCell ref="X57:X58"/>
    <mergeCell ref="A60:A61"/>
    <mergeCell ref="B60:B61"/>
    <mergeCell ref="C60:D61"/>
    <mergeCell ref="E60:H61"/>
    <mergeCell ref="I60:I61"/>
    <mergeCell ref="J60:J61"/>
    <mergeCell ref="N60:N61"/>
    <mergeCell ref="N63:N64"/>
    <mergeCell ref="O63:O64"/>
    <mergeCell ref="P63:S64"/>
    <mergeCell ref="T63:W64"/>
    <mergeCell ref="X63:X64"/>
    <mergeCell ref="O60:O61"/>
    <mergeCell ref="P60:S61"/>
    <mergeCell ref="T60:W61"/>
  </mergeCells>
  <phoneticPr fontId="2"/>
  <printOptions horizontalCentered="1" verticalCentered="1"/>
  <pageMargins left="0.78680555555555554" right="0.78680555555555554" top="0.78680555555555554" bottom="0.78680555555555554" header="0.51111111111111107" footer="0.51111111111111107"/>
  <pageSetup paperSize="9" scale="58" firstPageNumber="4294963191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X68"/>
  <sheetViews>
    <sheetView view="pageBreakPreview" topLeftCell="A11" zoomScaleNormal="100" zoomScaleSheetLayoutView="100" workbookViewId="0">
      <selection activeCell="P63" sqref="P63:S64"/>
    </sheetView>
  </sheetViews>
  <sheetFormatPr defaultRowHeight="13.5"/>
  <cols>
    <col min="1" max="24" width="5.625" customWidth="1"/>
  </cols>
  <sheetData>
    <row r="1" spans="1:24" ht="24.6" customHeight="1">
      <c r="A1" s="26" t="str">
        <f>QUALIER組合せ!D3</f>
        <v>■第1日　6月6日　1・2回戦</v>
      </c>
      <c r="B1" s="26"/>
      <c r="C1" s="26"/>
      <c r="D1" s="26"/>
      <c r="E1" s="26"/>
      <c r="F1" s="26"/>
      <c r="H1" s="26"/>
      <c r="I1" s="26"/>
      <c r="K1" s="46"/>
      <c r="L1" s="46"/>
      <c r="O1" s="291" t="s">
        <v>216</v>
      </c>
      <c r="P1" s="291"/>
      <c r="Q1" s="291"/>
      <c r="R1" s="281" t="str">
        <f>QUALIER組合せ!AF170</f>
        <v>サンエコ自然の森サッカー場B</v>
      </c>
      <c r="S1" s="281"/>
      <c r="T1" s="281"/>
      <c r="U1" s="281"/>
      <c r="V1" s="281"/>
      <c r="W1" s="281"/>
      <c r="X1" s="281"/>
    </row>
    <row r="2" spans="1:24" ht="20.100000000000001" customHeight="1">
      <c r="F2" s="290"/>
      <c r="G2" s="290"/>
      <c r="H2" s="290"/>
    </row>
    <row r="3" spans="1:24" ht="20.100000000000001" customHeight="1">
      <c r="E3" s="126"/>
      <c r="F3" s="126"/>
      <c r="G3" s="2"/>
      <c r="K3" s="287" t="s">
        <v>230</v>
      </c>
      <c r="L3" s="288"/>
      <c r="M3" s="289"/>
      <c r="N3" s="27"/>
      <c r="O3" s="27"/>
      <c r="R3" s="126"/>
      <c r="S3" s="126"/>
      <c r="T3" s="2"/>
    </row>
    <row r="4" spans="1:24" ht="20.100000000000001" customHeight="1">
      <c r="A4" s="1"/>
      <c r="B4" s="1"/>
      <c r="C4" s="1"/>
      <c r="D4" s="282" t="s">
        <v>2</v>
      </c>
      <c r="E4" s="283"/>
      <c r="F4" s="283"/>
      <c r="G4" s="284"/>
      <c r="H4" s="25"/>
      <c r="I4" s="1"/>
      <c r="J4" s="1"/>
      <c r="M4" s="1"/>
      <c r="N4" s="1"/>
      <c r="O4" s="1"/>
      <c r="P4" s="24"/>
      <c r="Q4" s="282" t="s">
        <v>3</v>
      </c>
      <c r="R4" s="283"/>
      <c r="S4" s="283"/>
      <c r="T4" s="284"/>
      <c r="U4" s="25"/>
      <c r="W4" s="1"/>
      <c r="X4" s="1"/>
    </row>
    <row r="5" spans="1:24" ht="20.100000000000001" customHeight="1">
      <c r="A5" s="1"/>
      <c r="B5" s="1"/>
      <c r="C5" s="1"/>
      <c r="D5" s="25"/>
      <c r="E5" s="1"/>
      <c r="F5" s="1"/>
      <c r="G5" s="91"/>
      <c r="H5" s="94"/>
      <c r="I5" s="94"/>
      <c r="J5" s="1"/>
      <c r="M5" s="1"/>
      <c r="N5" s="1"/>
      <c r="O5" s="1"/>
      <c r="P5" s="91"/>
      <c r="Q5" s="25"/>
      <c r="R5" s="1"/>
      <c r="S5" s="1"/>
      <c r="T5" s="24"/>
      <c r="U5" s="1"/>
      <c r="W5" s="1"/>
      <c r="X5" s="1"/>
    </row>
    <row r="6" spans="1:24" ht="20.100000000000001" customHeight="1">
      <c r="A6" s="1"/>
      <c r="B6" s="1"/>
      <c r="C6" s="1"/>
      <c r="D6" s="90"/>
      <c r="E6" s="1"/>
      <c r="F6" s="1"/>
      <c r="G6" s="282" t="s">
        <v>0</v>
      </c>
      <c r="H6" s="283"/>
      <c r="I6" s="284"/>
      <c r="J6" s="25"/>
      <c r="M6" s="1"/>
      <c r="N6" s="24"/>
      <c r="O6" s="282" t="s">
        <v>1</v>
      </c>
      <c r="P6" s="283"/>
      <c r="Q6" s="284"/>
      <c r="R6" s="90"/>
      <c r="S6" s="1"/>
      <c r="T6" s="24"/>
      <c r="U6" s="1"/>
      <c r="W6" s="1"/>
      <c r="X6" s="1"/>
    </row>
    <row r="7" spans="1:24" ht="20.100000000000001" customHeight="1">
      <c r="A7" s="1"/>
      <c r="B7" s="1"/>
      <c r="C7" s="1"/>
      <c r="D7" s="25"/>
      <c r="E7" s="1"/>
      <c r="F7" s="24"/>
      <c r="G7" s="1"/>
      <c r="H7" s="1"/>
      <c r="I7" s="1"/>
      <c r="J7" s="25"/>
      <c r="M7" s="1"/>
      <c r="N7" s="24"/>
      <c r="O7" s="1"/>
      <c r="P7" s="1"/>
      <c r="Q7" s="1"/>
      <c r="R7" s="25"/>
      <c r="S7" s="1"/>
      <c r="T7" s="24"/>
      <c r="U7" s="1"/>
      <c r="W7" s="1"/>
      <c r="X7" s="1"/>
    </row>
    <row r="8" spans="1:24" ht="20.100000000000001" customHeight="1">
      <c r="A8" s="1"/>
      <c r="B8" s="1"/>
      <c r="C8" s="275">
        <v>1</v>
      </c>
      <c r="D8" s="275"/>
      <c r="E8" s="1"/>
      <c r="F8" s="275">
        <v>2</v>
      </c>
      <c r="G8" s="275"/>
      <c r="H8" s="1"/>
      <c r="I8" s="275">
        <v>3</v>
      </c>
      <c r="J8" s="275"/>
      <c r="M8" s="1"/>
      <c r="N8" s="275">
        <v>4</v>
      </c>
      <c r="O8" s="275"/>
      <c r="P8" s="1"/>
      <c r="Q8" s="275">
        <v>5</v>
      </c>
      <c r="R8" s="275"/>
      <c r="S8" s="1"/>
      <c r="T8" s="275">
        <v>6</v>
      </c>
      <c r="U8" s="275"/>
      <c r="W8" s="1"/>
      <c r="X8" s="1"/>
    </row>
    <row r="9" spans="1:24" ht="20.100000000000001" customHeight="1">
      <c r="A9" s="1"/>
      <c r="B9" s="92"/>
      <c r="C9" s="285" t="str">
        <f>QUALIER組合せ!AD180</f>
        <v>ファルケ</v>
      </c>
      <c r="D9" s="285"/>
      <c r="E9" s="93"/>
      <c r="F9" s="285" t="str">
        <f>QUALIER組合せ!AD178</f>
        <v>益子ＳＣ</v>
      </c>
      <c r="G9" s="285"/>
      <c r="H9" s="93"/>
      <c r="I9" s="285" t="str">
        <f>QUALIER組合せ!AD176</f>
        <v>紫塚ＦＣ</v>
      </c>
      <c r="J9" s="285"/>
      <c r="M9" s="93"/>
      <c r="N9" s="285" t="str">
        <f>QUALIER組合せ!AD174</f>
        <v>ＢＬＵＥ　ＴＨＵＮＤＥＲ</v>
      </c>
      <c r="O9" s="285"/>
      <c r="P9" s="93"/>
      <c r="Q9" s="285" t="str">
        <f>QUALIER組合せ!AD172</f>
        <v>インサイドヴィレッジ</v>
      </c>
      <c r="R9" s="285"/>
      <c r="S9" s="93"/>
      <c r="T9" s="285" t="str">
        <f>QUALIER組合せ!AD170</f>
        <v>西那須野西ＳＣ</v>
      </c>
      <c r="U9" s="285"/>
      <c r="W9" s="93"/>
      <c r="X9" s="92"/>
    </row>
    <row r="10" spans="1:24" ht="20.100000000000001" customHeight="1">
      <c r="A10" s="1"/>
      <c r="B10" s="92"/>
      <c r="C10" s="285"/>
      <c r="D10" s="285"/>
      <c r="E10" s="93"/>
      <c r="F10" s="285"/>
      <c r="G10" s="285"/>
      <c r="H10" s="93"/>
      <c r="I10" s="285"/>
      <c r="J10" s="285"/>
      <c r="M10" s="93"/>
      <c r="N10" s="285"/>
      <c r="O10" s="285"/>
      <c r="P10" s="93"/>
      <c r="Q10" s="285"/>
      <c r="R10" s="285"/>
      <c r="S10" s="93"/>
      <c r="T10" s="285"/>
      <c r="U10" s="285"/>
      <c r="W10" s="93"/>
      <c r="X10" s="92"/>
    </row>
    <row r="11" spans="1:24" ht="20.100000000000001" customHeight="1">
      <c r="A11" s="1"/>
      <c r="B11" s="92"/>
      <c r="C11" s="285"/>
      <c r="D11" s="285"/>
      <c r="E11" s="93"/>
      <c r="F11" s="285"/>
      <c r="G11" s="285"/>
      <c r="H11" s="93"/>
      <c r="I11" s="285"/>
      <c r="J11" s="285"/>
      <c r="M11" s="93"/>
      <c r="N11" s="285"/>
      <c r="O11" s="285"/>
      <c r="P11" s="93"/>
      <c r="Q11" s="285"/>
      <c r="R11" s="285"/>
      <c r="S11" s="93"/>
      <c r="T11" s="285"/>
      <c r="U11" s="285"/>
      <c r="W11" s="93"/>
      <c r="X11" s="92"/>
    </row>
    <row r="12" spans="1:24" ht="20.100000000000001" customHeight="1">
      <c r="A12" s="1"/>
      <c r="B12" s="92"/>
      <c r="C12" s="285"/>
      <c r="D12" s="285"/>
      <c r="E12" s="93"/>
      <c r="F12" s="285"/>
      <c r="G12" s="285"/>
      <c r="H12" s="93"/>
      <c r="I12" s="285"/>
      <c r="J12" s="285"/>
      <c r="M12" s="93"/>
      <c r="N12" s="285"/>
      <c r="O12" s="285"/>
      <c r="P12" s="93"/>
      <c r="Q12" s="285"/>
      <c r="R12" s="285"/>
      <c r="S12" s="93"/>
      <c r="T12" s="285"/>
      <c r="U12" s="285"/>
      <c r="W12" s="93"/>
      <c r="X12" s="92"/>
    </row>
    <row r="13" spans="1:24" ht="20.100000000000001" customHeight="1">
      <c r="A13" s="1"/>
      <c r="B13" s="92"/>
      <c r="C13" s="285"/>
      <c r="D13" s="285"/>
      <c r="E13" s="93"/>
      <c r="F13" s="285"/>
      <c r="G13" s="285"/>
      <c r="H13" s="93"/>
      <c r="I13" s="285"/>
      <c r="J13" s="285"/>
      <c r="M13" s="93"/>
      <c r="N13" s="285"/>
      <c r="O13" s="285"/>
      <c r="P13" s="93"/>
      <c r="Q13" s="285"/>
      <c r="R13" s="285"/>
      <c r="S13" s="93"/>
      <c r="T13" s="285"/>
      <c r="U13" s="285"/>
      <c r="W13" s="93"/>
      <c r="X13" s="92"/>
    </row>
    <row r="14" spans="1:24" ht="20.100000000000001" customHeight="1">
      <c r="A14" s="1"/>
      <c r="B14" s="92"/>
      <c r="C14" s="285"/>
      <c r="D14" s="285"/>
      <c r="E14" s="93"/>
      <c r="F14" s="285"/>
      <c r="G14" s="285"/>
      <c r="H14" s="93"/>
      <c r="I14" s="285"/>
      <c r="J14" s="285"/>
      <c r="M14" s="93"/>
      <c r="N14" s="285"/>
      <c r="O14" s="285"/>
      <c r="P14" s="93"/>
      <c r="Q14" s="285"/>
      <c r="R14" s="285"/>
      <c r="S14" s="93"/>
      <c r="T14" s="285"/>
      <c r="U14" s="285"/>
      <c r="W14" s="93"/>
      <c r="X14" s="92"/>
    </row>
    <row r="15" spans="1:24" ht="20.100000000000001" customHeight="1">
      <c r="A15" s="1"/>
      <c r="B15" s="92"/>
      <c r="C15" s="285"/>
      <c r="D15" s="285"/>
      <c r="E15" s="93"/>
      <c r="F15" s="285"/>
      <c r="G15" s="285"/>
      <c r="H15" s="93"/>
      <c r="I15" s="285"/>
      <c r="J15" s="285"/>
      <c r="M15" s="93"/>
      <c r="N15" s="285"/>
      <c r="O15" s="285"/>
      <c r="P15" s="93"/>
      <c r="Q15" s="285"/>
      <c r="R15" s="285"/>
      <c r="S15" s="93"/>
      <c r="T15" s="285"/>
      <c r="U15" s="285"/>
      <c r="W15" s="93"/>
      <c r="X15" s="92"/>
    </row>
    <row r="16" spans="1:24" ht="20.100000000000001" customHeight="1">
      <c r="A16" s="1"/>
      <c r="B16" s="92"/>
      <c r="C16" s="285"/>
      <c r="D16" s="285"/>
      <c r="E16" s="93"/>
      <c r="F16" s="285"/>
      <c r="G16" s="285"/>
      <c r="H16" s="93"/>
      <c r="I16" s="285"/>
      <c r="J16" s="285"/>
      <c r="M16" s="93"/>
      <c r="N16" s="285"/>
      <c r="O16" s="285"/>
      <c r="P16" s="93"/>
      <c r="Q16" s="285"/>
      <c r="R16" s="285"/>
      <c r="S16" s="93"/>
      <c r="T16" s="285"/>
      <c r="U16" s="285"/>
      <c r="W16" s="93"/>
      <c r="X16" s="92"/>
    </row>
    <row r="17" spans="1:24" ht="20.100000000000001" customHeight="1">
      <c r="A17" s="1"/>
      <c r="B17" s="92"/>
      <c r="C17" s="285"/>
      <c r="D17" s="285"/>
      <c r="E17" s="93"/>
      <c r="F17" s="285"/>
      <c r="G17" s="285"/>
      <c r="H17" s="93"/>
      <c r="I17" s="285"/>
      <c r="J17" s="285"/>
      <c r="M17" s="93"/>
      <c r="N17" s="285"/>
      <c r="O17" s="285"/>
      <c r="P17" s="93"/>
      <c r="Q17" s="285"/>
      <c r="R17" s="285"/>
      <c r="S17" s="93"/>
      <c r="T17" s="285"/>
      <c r="U17" s="285"/>
      <c r="W17" s="93"/>
      <c r="X17" s="92"/>
    </row>
    <row r="18" spans="1:24" ht="20.100000000000001" customHeight="1">
      <c r="A18" s="1"/>
      <c r="B18" s="92"/>
      <c r="C18" s="285"/>
      <c r="D18" s="285"/>
      <c r="E18" s="93"/>
      <c r="F18" s="285"/>
      <c r="G18" s="285"/>
      <c r="H18" s="93"/>
      <c r="I18" s="285"/>
      <c r="J18" s="285"/>
      <c r="M18" s="93"/>
      <c r="N18" s="285"/>
      <c r="O18" s="285"/>
      <c r="P18" s="93"/>
      <c r="Q18" s="285"/>
      <c r="R18" s="285"/>
      <c r="S18" s="93"/>
      <c r="T18" s="285"/>
      <c r="U18" s="285"/>
      <c r="W18" s="93"/>
      <c r="X18" s="92"/>
    </row>
    <row r="19" spans="1:24" ht="20.10000000000000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74" t="s">
        <v>240</v>
      </c>
      <c r="U19" s="274"/>
      <c r="V19" s="274"/>
      <c r="W19" s="274"/>
      <c r="X19" s="57"/>
    </row>
    <row r="20" spans="1:24" ht="20.100000000000001" customHeight="1">
      <c r="A20" s="275"/>
      <c r="B20" s="275" t="s">
        <v>0</v>
      </c>
      <c r="C20" s="276">
        <v>0.36458333333333331</v>
      </c>
      <c r="D20" s="276"/>
      <c r="E20" s="277" t="str">
        <f>F9</f>
        <v>益子ＳＣ</v>
      </c>
      <c r="F20" s="277"/>
      <c r="G20" s="277"/>
      <c r="H20" s="277"/>
      <c r="I20" s="278">
        <f>K20+K21</f>
        <v>0</v>
      </c>
      <c r="J20" s="279" t="s">
        <v>67</v>
      </c>
      <c r="K20" s="55">
        <v>0</v>
      </c>
      <c r="L20" s="53" t="s">
        <v>207</v>
      </c>
      <c r="M20" s="55">
        <v>0</v>
      </c>
      <c r="N20" s="279" t="s">
        <v>66</v>
      </c>
      <c r="O20" s="278">
        <f>M20+M21</f>
        <v>0</v>
      </c>
      <c r="P20" s="277" t="str">
        <f>I9</f>
        <v>紫塚ＦＣ</v>
      </c>
      <c r="Q20" s="277"/>
      <c r="R20" s="277"/>
      <c r="S20" s="277"/>
      <c r="T20" s="273" t="s">
        <v>241</v>
      </c>
      <c r="U20" s="274"/>
      <c r="V20" s="274"/>
      <c r="W20" s="274"/>
      <c r="X20" s="273"/>
    </row>
    <row r="21" spans="1:24" ht="20.100000000000001" customHeight="1">
      <c r="A21" s="275"/>
      <c r="B21" s="275"/>
      <c r="C21" s="276"/>
      <c r="D21" s="276"/>
      <c r="E21" s="277"/>
      <c r="F21" s="277"/>
      <c r="G21" s="277"/>
      <c r="H21" s="277"/>
      <c r="I21" s="278"/>
      <c r="J21" s="279"/>
      <c r="K21" s="55">
        <v>0</v>
      </c>
      <c r="L21" s="53" t="s">
        <v>207</v>
      </c>
      <c r="M21" s="55">
        <v>0</v>
      </c>
      <c r="N21" s="279"/>
      <c r="O21" s="278"/>
      <c r="P21" s="277"/>
      <c r="Q21" s="277"/>
      <c r="R21" s="277"/>
      <c r="S21" s="277"/>
      <c r="T21" s="274"/>
      <c r="U21" s="274"/>
      <c r="V21" s="274"/>
      <c r="W21" s="274"/>
      <c r="X21" s="273"/>
    </row>
    <row r="22" spans="1:24" ht="20.100000000000001" customHeight="1">
      <c r="A22" s="1"/>
      <c r="B22" s="52"/>
      <c r="C22" s="52"/>
      <c r="D22" s="52"/>
      <c r="E22" s="11"/>
      <c r="F22" s="11"/>
      <c r="G22" s="11"/>
      <c r="H22" s="11"/>
      <c r="I22" s="21"/>
      <c r="J22" s="22"/>
      <c r="K22" s="21"/>
      <c r="L22" s="23"/>
      <c r="M22" s="21"/>
      <c r="N22" s="22"/>
      <c r="O22" s="21"/>
      <c r="P22" s="11"/>
      <c r="Q22" s="11"/>
      <c r="R22" s="11"/>
      <c r="S22" s="11"/>
      <c r="T22" s="127"/>
      <c r="U22" s="127"/>
      <c r="V22" s="127"/>
      <c r="W22" s="127"/>
      <c r="X22" s="80"/>
    </row>
    <row r="23" spans="1:24" ht="20.100000000000001" customHeight="1">
      <c r="A23" s="275"/>
      <c r="B23" s="275" t="s">
        <v>1</v>
      </c>
      <c r="C23" s="276">
        <v>0.40625</v>
      </c>
      <c r="D23" s="276"/>
      <c r="E23" s="277" t="str">
        <f>N9</f>
        <v>ＢＬＵＥ　ＴＨＵＮＤＥＲ</v>
      </c>
      <c r="F23" s="277"/>
      <c r="G23" s="277"/>
      <c r="H23" s="277"/>
      <c r="I23" s="278">
        <f>K23+K24</f>
        <v>0</v>
      </c>
      <c r="J23" s="279" t="s">
        <v>67</v>
      </c>
      <c r="K23" s="55">
        <v>0</v>
      </c>
      <c r="L23" s="53" t="s">
        <v>207</v>
      </c>
      <c r="M23" s="55">
        <v>0</v>
      </c>
      <c r="N23" s="279" t="s">
        <v>66</v>
      </c>
      <c r="O23" s="278">
        <f>M23+M24</f>
        <v>0</v>
      </c>
      <c r="P23" s="277" t="str">
        <f>Q9</f>
        <v>インサイドヴィレッジ</v>
      </c>
      <c r="Q23" s="277"/>
      <c r="R23" s="277"/>
      <c r="S23" s="277"/>
      <c r="T23" s="273" t="s">
        <v>242</v>
      </c>
      <c r="U23" s="274"/>
      <c r="V23" s="274"/>
      <c r="W23" s="274"/>
      <c r="X23" s="273"/>
    </row>
    <row r="24" spans="1:24" ht="20.100000000000001" customHeight="1">
      <c r="A24" s="275"/>
      <c r="B24" s="275"/>
      <c r="C24" s="276"/>
      <c r="D24" s="276"/>
      <c r="E24" s="277"/>
      <c r="F24" s="277"/>
      <c r="G24" s="277"/>
      <c r="H24" s="277"/>
      <c r="I24" s="278"/>
      <c r="J24" s="279"/>
      <c r="K24" s="55">
        <v>0</v>
      </c>
      <c r="L24" s="53" t="s">
        <v>207</v>
      </c>
      <c r="M24" s="55">
        <v>0</v>
      </c>
      <c r="N24" s="279"/>
      <c r="O24" s="278"/>
      <c r="P24" s="277"/>
      <c r="Q24" s="277"/>
      <c r="R24" s="277"/>
      <c r="S24" s="277"/>
      <c r="T24" s="274"/>
      <c r="U24" s="274"/>
      <c r="V24" s="274"/>
      <c r="W24" s="274"/>
      <c r="X24" s="273"/>
    </row>
    <row r="25" spans="1:24" ht="20.100000000000001" customHeight="1">
      <c r="A25" s="1"/>
      <c r="B25" s="52"/>
      <c r="C25" s="52"/>
      <c r="D25" s="52"/>
      <c r="E25" s="11"/>
      <c r="F25" s="11"/>
      <c r="G25" s="11"/>
      <c r="H25" s="11"/>
      <c r="I25" s="21"/>
      <c r="J25" s="22"/>
      <c r="K25" s="21"/>
      <c r="L25" s="23"/>
      <c r="M25" s="21"/>
      <c r="N25" s="22"/>
      <c r="O25" s="21"/>
      <c r="P25" s="11"/>
      <c r="Q25" s="11"/>
      <c r="R25" s="11"/>
      <c r="S25" s="11"/>
      <c r="T25" s="127"/>
      <c r="U25" s="127"/>
      <c r="V25" s="127"/>
      <c r="W25" s="127"/>
      <c r="X25" s="80"/>
    </row>
    <row r="26" spans="1:24" ht="20.100000000000001" customHeight="1">
      <c r="A26" s="275"/>
      <c r="B26" s="275" t="s">
        <v>2</v>
      </c>
      <c r="C26" s="276">
        <v>0.44791666666666669</v>
      </c>
      <c r="D26" s="276"/>
      <c r="E26" s="277" t="str">
        <f>C9</f>
        <v>ファルケ</v>
      </c>
      <c r="F26" s="277"/>
      <c r="G26" s="277"/>
      <c r="H26" s="277"/>
      <c r="I26" s="278">
        <f>K26+K27</f>
        <v>0</v>
      </c>
      <c r="J26" s="279" t="s">
        <v>67</v>
      </c>
      <c r="K26" s="55">
        <v>0</v>
      </c>
      <c r="L26" s="53" t="s">
        <v>207</v>
      </c>
      <c r="M26" s="55">
        <v>0</v>
      </c>
      <c r="N26" s="279" t="s">
        <v>66</v>
      </c>
      <c r="O26" s="278">
        <f>M26+M27</f>
        <v>0</v>
      </c>
      <c r="P26" s="277" t="s">
        <v>138</v>
      </c>
      <c r="Q26" s="277"/>
      <c r="R26" s="277"/>
      <c r="S26" s="277"/>
      <c r="T26" s="273" t="s">
        <v>243</v>
      </c>
      <c r="U26" s="274"/>
      <c r="V26" s="274"/>
      <c r="W26" s="274"/>
      <c r="X26" s="273"/>
    </row>
    <row r="27" spans="1:24" ht="20.100000000000001" customHeight="1">
      <c r="A27" s="275"/>
      <c r="B27" s="275"/>
      <c r="C27" s="276"/>
      <c r="D27" s="276"/>
      <c r="E27" s="277"/>
      <c r="F27" s="277"/>
      <c r="G27" s="277"/>
      <c r="H27" s="277"/>
      <c r="I27" s="278"/>
      <c r="J27" s="279"/>
      <c r="K27" s="55">
        <v>0</v>
      </c>
      <c r="L27" s="53" t="s">
        <v>207</v>
      </c>
      <c r="M27" s="55">
        <v>0</v>
      </c>
      <c r="N27" s="279"/>
      <c r="O27" s="278"/>
      <c r="P27" s="277"/>
      <c r="Q27" s="277"/>
      <c r="R27" s="277"/>
      <c r="S27" s="277"/>
      <c r="T27" s="274"/>
      <c r="U27" s="274"/>
      <c r="V27" s="274"/>
      <c r="W27" s="274"/>
      <c r="X27" s="273"/>
    </row>
    <row r="28" spans="1:24" ht="20.100000000000001" customHeight="1">
      <c r="A28" s="1"/>
      <c r="B28" s="52"/>
      <c r="C28" s="52"/>
      <c r="D28" s="52"/>
      <c r="E28" s="11"/>
      <c r="F28" s="11"/>
      <c r="G28" s="11"/>
      <c r="H28" s="11"/>
      <c r="I28" s="21"/>
      <c r="J28" s="22"/>
      <c r="K28" s="21"/>
      <c r="L28" s="23"/>
      <c r="M28" s="21"/>
      <c r="N28" s="22"/>
      <c r="O28" s="21"/>
      <c r="P28" s="11"/>
      <c r="Q28" s="11"/>
      <c r="R28" s="11"/>
      <c r="S28" s="11"/>
      <c r="T28" s="127"/>
      <c r="U28" s="127"/>
      <c r="V28" s="127"/>
      <c r="W28" s="127"/>
      <c r="X28" s="80"/>
    </row>
    <row r="29" spans="1:24" ht="20.100000000000001" customHeight="1">
      <c r="A29" s="275"/>
      <c r="B29" s="275" t="s">
        <v>3</v>
      </c>
      <c r="C29" s="276">
        <v>0.48958333333333331</v>
      </c>
      <c r="D29" s="276"/>
      <c r="E29" s="277" t="s">
        <v>139</v>
      </c>
      <c r="F29" s="277"/>
      <c r="G29" s="277"/>
      <c r="H29" s="277"/>
      <c r="I29" s="278">
        <f>K29+K30</f>
        <v>0</v>
      </c>
      <c r="J29" s="279" t="s">
        <v>67</v>
      </c>
      <c r="K29" s="55">
        <v>0</v>
      </c>
      <c r="L29" s="53" t="s">
        <v>207</v>
      </c>
      <c r="M29" s="55">
        <v>0</v>
      </c>
      <c r="N29" s="279" t="s">
        <v>66</v>
      </c>
      <c r="O29" s="278">
        <f>M29+M30</f>
        <v>0</v>
      </c>
      <c r="P29" s="277" t="str">
        <f>T9</f>
        <v>西那須野西ＳＣ</v>
      </c>
      <c r="Q29" s="277"/>
      <c r="R29" s="277"/>
      <c r="S29" s="277"/>
      <c r="T29" s="273" t="s">
        <v>244</v>
      </c>
      <c r="U29" s="274"/>
      <c r="V29" s="274"/>
      <c r="W29" s="274"/>
      <c r="X29" s="273"/>
    </row>
    <row r="30" spans="1:24" ht="20.100000000000001" customHeight="1">
      <c r="A30" s="275"/>
      <c r="B30" s="275"/>
      <c r="C30" s="276"/>
      <c r="D30" s="276"/>
      <c r="E30" s="277"/>
      <c r="F30" s="277"/>
      <c r="G30" s="277"/>
      <c r="H30" s="277"/>
      <c r="I30" s="278"/>
      <c r="J30" s="279"/>
      <c r="K30" s="55">
        <v>0</v>
      </c>
      <c r="L30" s="53" t="s">
        <v>207</v>
      </c>
      <c r="M30" s="55">
        <v>0</v>
      </c>
      <c r="N30" s="279"/>
      <c r="O30" s="278"/>
      <c r="P30" s="277"/>
      <c r="Q30" s="277"/>
      <c r="R30" s="277"/>
      <c r="S30" s="277"/>
      <c r="T30" s="274"/>
      <c r="U30" s="274"/>
      <c r="V30" s="274"/>
      <c r="W30" s="274"/>
      <c r="X30" s="273"/>
    </row>
    <row r="31" spans="1:24" ht="20.100000000000001" customHeight="1">
      <c r="C31" s="95"/>
      <c r="D31" s="95"/>
    </row>
    <row r="32" spans="1:24" ht="20.100000000000001" customHeight="1"/>
    <row r="33" spans="1:24" ht="19.5" customHeight="1"/>
    <row r="34" spans="1:24" ht="19.5" customHeight="1"/>
    <row r="35" spans="1:24" ht="24.6" customHeight="1">
      <c r="A35" s="26" t="str">
        <f>A1</f>
        <v>■第1日　6月6日　1・2回戦</v>
      </c>
      <c r="B35" s="26"/>
      <c r="C35" s="26"/>
      <c r="D35" s="26"/>
      <c r="E35" s="26"/>
      <c r="F35" s="26"/>
      <c r="H35" s="26"/>
      <c r="I35" s="26"/>
      <c r="K35" s="46"/>
      <c r="L35" s="46"/>
      <c r="O35" s="291" t="s">
        <v>217</v>
      </c>
      <c r="P35" s="291"/>
      <c r="Q35" s="291"/>
      <c r="R35" s="281" t="str">
        <f>QUALIER組合せ!AF154</f>
        <v>ホンダヒート・グリーンスタジアムサブA</v>
      </c>
      <c r="S35" s="281"/>
      <c r="T35" s="281"/>
      <c r="U35" s="281"/>
      <c r="V35" s="281"/>
      <c r="W35" s="281"/>
      <c r="X35" s="281"/>
    </row>
    <row r="36" spans="1:24" ht="20.100000000000001" customHeight="1">
      <c r="F36" s="290"/>
      <c r="G36" s="290"/>
      <c r="H36" s="290"/>
    </row>
    <row r="37" spans="1:24" ht="20.100000000000001" customHeight="1">
      <c r="E37" s="126"/>
      <c r="F37" s="126"/>
      <c r="G37" s="2"/>
      <c r="K37" s="287" t="s">
        <v>231</v>
      </c>
      <c r="L37" s="288"/>
      <c r="M37" s="289"/>
      <c r="N37" s="27"/>
      <c r="O37" s="27"/>
      <c r="R37" s="126"/>
      <c r="S37" s="126"/>
      <c r="T37" s="2"/>
    </row>
    <row r="38" spans="1:24" ht="20.100000000000001" customHeight="1">
      <c r="A38" s="1"/>
      <c r="B38" s="1"/>
      <c r="C38" s="1"/>
      <c r="D38" s="282" t="s">
        <v>2</v>
      </c>
      <c r="E38" s="283"/>
      <c r="F38" s="283"/>
      <c r="G38" s="284"/>
      <c r="H38" s="25"/>
      <c r="I38" s="1"/>
      <c r="J38" s="1"/>
      <c r="M38" s="1"/>
      <c r="N38" s="1"/>
      <c r="O38" s="1"/>
      <c r="P38" s="24"/>
      <c r="Q38" s="282" t="s">
        <v>3</v>
      </c>
      <c r="R38" s="283"/>
      <c r="S38" s="283"/>
      <c r="T38" s="284"/>
      <c r="U38" s="25"/>
      <c r="W38" s="1"/>
      <c r="X38" s="1"/>
    </row>
    <row r="39" spans="1:24" ht="20.100000000000001" customHeight="1">
      <c r="A39" s="1"/>
      <c r="B39" s="1"/>
      <c r="C39" s="1"/>
      <c r="D39" s="25"/>
      <c r="E39" s="1"/>
      <c r="F39" s="1"/>
      <c r="G39" s="91"/>
      <c r="H39" s="94"/>
      <c r="I39" s="94"/>
      <c r="J39" s="1"/>
      <c r="M39" s="1"/>
      <c r="N39" s="1"/>
      <c r="O39" s="1"/>
      <c r="P39" s="91"/>
      <c r="Q39" s="25"/>
      <c r="R39" s="1"/>
      <c r="S39" s="1"/>
      <c r="T39" s="24"/>
      <c r="U39" s="1"/>
      <c r="W39" s="1"/>
      <c r="X39" s="1"/>
    </row>
    <row r="40" spans="1:24" ht="20.100000000000001" customHeight="1">
      <c r="A40" s="1"/>
      <c r="B40" s="1"/>
      <c r="C40" s="1"/>
      <c r="D40" s="90"/>
      <c r="E40" s="1"/>
      <c r="F40" s="1"/>
      <c r="G40" s="282" t="s">
        <v>0</v>
      </c>
      <c r="H40" s="283"/>
      <c r="I40" s="284"/>
      <c r="J40" s="25"/>
      <c r="M40" s="1"/>
      <c r="N40" s="24"/>
      <c r="O40" s="282" t="s">
        <v>1</v>
      </c>
      <c r="P40" s="283"/>
      <c r="Q40" s="284"/>
      <c r="R40" s="90"/>
      <c r="S40" s="1"/>
      <c r="T40" s="24"/>
      <c r="U40" s="1"/>
      <c r="W40" s="1"/>
      <c r="X40" s="1"/>
    </row>
    <row r="41" spans="1:24" ht="20.100000000000001" customHeight="1">
      <c r="A41" s="1"/>
      <c r="B41" s="1"/>
      <c r="C41" s="1"/>
      <c r="D41" s="25"/>
      <c r="E41" s="1"/>
      <c r="F41" s="24"/>
      <c r="G41" s="1"/>
      <c r="H41" s="1"/>
      <c r="I41" s="1"/>
      <c r="J41" s="25"/>
      <c r="M41" s="1"/>
      <c r="N41" s="24"/>
      <c r="O41" s="1"/>
      <c r="P41" s="1"/>
      <c r="Q41" s="1"/>
      <c r="R41" s="25"/>
      <c r="S41" s="1"/>
      <c r="T41" s="24"/>
      <c r="U41" s="1"/>
      <c r="W41" s="1"/>
      <c r="X41" s="1"/>
    </row>
    <row r="42" spans="1:24" ht="20.100000000000001" customHeight="1">
      <c r="A42" s="1"/>
      <c r="B42" s="1"/>
      <c r="C42" s="275">
        <v>1</v>
      </c>
      <c r="D42" s="275"/>
      <c r="E42" s="1"/>
      <c r="F42" s="275">
        <v>2</v>
      </c>
      <c r="G42" s="275"/>
      <c r="H42" s="1"/>
      <c r="I42" s="275">
        <v>3</v>
      </c>
      <c r="J42" s="275"/>
      <c r="M42" s="1"/>
      <c r="N42" s="275">
        <v>4</v>
      </c>
      <c r="O42" s="275"/>
      <c r="P42" s="1"/>
      <c r="Q42" s="275">
        <v>5</v>
      </c>
      <c r="R42" s="275"/>
      <c r="S42" s="1"/>
      <c r="T42" s="275">
        <v>6</v>
      </c>
      <c r="U42" s="275"/>
      <c r="W42" s="1"/>
      <c r="X42" s="1"/>
    </row>
    <row r="43" spans="1:24" ht="20.100000000000001" customHeight="1">
      <c r="A43" s="1"/>
      <c r="B43" s="92"/>
      <c r="C43" s="350" t="str">
        <f>QUALIER組合せ!AD164</f>
        <v>壬生町ジュニアサッカークラブ</v>
      </c>
      <c r="D43" s="350"/>
      <c r="E43" s="93"/>
      <c r="F43" s="285" t="str">
        <f>QUALIER組合せ!AD162</f>
        <v>ＦＣプリメーロ</v>
      </c>
      <c r="G43" s="285"/>
      <c r="H43" s="93"/>
      <c r="I43" s="285" t="str">
        <f>QUALIER組合せ!AD160</f>
        <v>清原陽東ＳＳＳブルー</v>
      </c>
      <c r="J43" s="285"/>
      <c r="M43" s="93"/>
      <c r="N43" s="355" t="str">
        <f>QUALIER組合せ!AD158</f>
        <v>ＩＳＯＳＯＣＣＥＲＣＬＵＢセグンド</v>
      </c>
      <c r="O43" s="355"/>
      <c r="P43" s="93"/>
      <c r="Q43" s="285" t="str">
        <f>QUALIER組合せ!AD156</f>
        <v>真岡西サッカークラブブリッツ</v>
      </c>
      <c r="R43" s="285"/>
      <c r="S43" s="93"/>
      <c r="T43" s="285" t="str">
        <f>QUALIER組合せ!AD154</f>
        <v>豊郷ＪＦＣ宇都宮</v>
      </c>
      <c r="U43" s="285"/>
      <c r="W43" s="93"/>
      <c r="X43" s="92"/>
    </row>
    <row r="44" spans="1:24" ht="20.100000000000001" customHeight="1">
      <c r="A44" s="1"/>
      <c r="B44" s="92"/>
      <c r="C44" s="350"/>
      <c r="D44" s="350"/>
      <c r="E44" s="93"/>
      <c r="F44" s="285"/>
      <c r="G44" s="285"/>
      <c r="H44" s="93"/>
      <c r="I44" s="285"/>
      <c r="J44" s="285"/>
      <c r="M44" s="93"/>
      <c r="N44" s="355"/>
      <c r="O44" s="355"/>
      <c r="P44" s="93"/>
      <c r="Q44" s="285"/>
      <c r="R44" s="285"/>
      <c r="S44" s="93"/>
      <c r="T44" s="285"/>
      <c r="U44" s="285"/>
      <c r="W44" s="93"/>
      <c r="X44" s="92"/>
    </row>
    <row r="45" spans="1:24" ht="20.100000000000001" customHeight="1">
      <c r="A45" s="1"/>
      <c r="B45" s="92"/>
      <c r="C45" s="350"/>
      <c r="D45" s="350"/>
      <c r="E45" s="93"/>
      <c r="F45" s="285"/>
      <c r="G45" s="285"/>
      <c r="H45" s="93"/>
      <c r="I45" s="285"/>
      <c r="J45" s="285"/>
      <c r="M45" s="93"/>
      <c r="N45" s="355"/>
      <c r="O45" s="355"/>
      <c r="P45" s="93"/>
      <c r="Q45" s="285"/>
      <c r="R45" s="285"/>
      <c r="S45" s="93"/>
      <c r="T45" s="285"/>
      <c r="U45" s="285"/>
      <c r="W45" s="93"/>
      <c r="X45" s="92"/>
    </row>
    <row r="46" spans="1:24" ht="20.100000000000001" customHeight="1">
      <c r="A46" s="1"/>
      <c r="B46" s="92"/>
      <c r="C46" s="350"/>
      <c r="D46" s="350"/>
      <c r="E46" s="93"/>
      <c r="F46" s="285"/>
      <c r="G46" s="285"/>
      <c r="H46" s="93"/>
      <c r="I46" s="285"/>
      <c r="J46" s="285"/>
      <c r="M46" s="93"/>
      <c r="N46" s="355"/>
      <c r="O46" s="355"/>
      <c r="P46" s="93"/>
      <c r="Q46" s="285"/>
      <c r="R46" s="285"/>
      <c r="S46" s="93"/>
      <c r="T46" s="285"/>
      <c r="U46" s="285"/>
      <c r="W46" s="93"/>
      <c r="X46" s="92"/>
    </row>
    <row r="47" spans="1:24" ht="20.100000000000001" customHeight="1">
      <c r="A47" s="1"/>
      <c r="B47" s="92"/>
      <c r="C47" s="350"/>
      <c r="D47" s="350"/>
      <c r="E47" s="93"/>
      <c r="F47" s="285"/>
      <c r="G47" s="285"/>
      <c r="H47" s="93"/>
      <c r="I47" s="285"/>
      <c r="J47" s="285"/>
      <c r="M47" s="93"/>
      <c r="N47" s="355"/>
      <c r="O47" s="355"/>
      <c r="P47" s="93"/>
      <c r="Q47" s="285"/>
      <c r="R47" s="285"/>
      <c r="S47" s="93"/>
      <c r="T47" s="285"/>
      <c r="U47" s="285"/>
      <c r="W47" s="93"/>
      <c r="X47" s="92"/>
    </row>
    <row r="48" spans="1:24" ht="20.100000000000001" customHeight="1">
      <c r="A48" s="1"/>
      <c r="B48" s="92"/>
      <c r="C48" s="350"/>
      <c r="D48" s="350"/>
      <c r="E48" s="93"/>
      <c r="F48" s="285"/>
      <c r="G48" s="285"/>
      <c r="H48" s="93"/>
      <c r="I48" s="285"/>
      <c r="J48" s="285"/>
      <c r="M48" s="93"/>
      <c r="N48" s="355"/>
      <c r="O48" s="355"/>
      <c r="P48" s="93"/>
      <c r="Q48" s="285"/>
      <c r="R48" s="285"/>
      <c r="S48" s="93"/>
      <c r="T48" s="285"/>
      <c r="U48" s="285"/>
      <c r="W48" s="93"/>
      <c r="X48" s="92"/>
    </row>
    <row r="49" spans="1:24" ht="20.100000000000001" customHeight="1">
      <c r="A49" s="1"/>
      <c r="B49" s="92"/>
      <c r="C49" s="350"/>
      <c r="D49" s="350"/>
      <c r="E49" s="93"/>
      <c r="F49" s="285"/>
      <c r="G49" s="285"/>
      <c r="H49" s="93"/>
      <c r="I49" s="285"/>
      <c r="J49" s="285"/>
      <c r="M49" s="93"/>
      <c r="N49" s="355"/>
      <c r="O49" s="355"/>
      <c r="P49" s="93"/>
      <c r="Q49" s="285"/>
      <c r="R49" s="285"/>
      <c r="S49" s="93"/>
      <c r="T49" s="285"/>
      <c r="U49" s="285"/>
      <c r="W49" s="93"/>
      <c r="X49" s="92"/>
    </row>
    <row r="50" spans="1:24" ht="20.100000000000001" customHeight="1">
      <c r="A50" s="1"/>
      <c r="B50" s="92"/>
      <c r="C50" s="350"/>
      <c r="D50" s="350"/>
      <c r="E50" s="93"/>
      <c r="F50" s="285"/>
      <c r="G50" s="285"/>
      <c r="H50" s="93"/>
      <c r="I50" s="285"/>
      <c r="J50" s="285"/>
      <c r="M50" s="93"/>
      <c r="N50" s="355"/>
      <c r="O50" s="355"/>
      <c r="P50" s="93"/>
      <c r="Q50" s="285"/>
      <c r="R50" s="285"/>
      <c r="S50" s="93"/>
      <c r="T50" s="285"/>
      <c r="U50" s="285"/>
      <c r="W50" s="93"/>
      <c r="X50" s="92"/>
    </row>
    <row r="51" spans="1:24" ht="20.100000000000001" customHeight="1">
      <c r="A51" s="1"/>
      <c r="B51" s="92"/>
      <c r="C51" s="350"/>
      <c r="D51" s="350"/>
      <c r="E51" s="93"/>
      <c r="F51" s="285"/>
      <c r="G51" s="285"/>
      <c r="H51" s="93"/>
      <c r="I51" s="285"/>
      <c r="J51" s="285"/>
      <c r="M51" s="93"/>
      <c r="N51" s="355"/>
      <c r="O51" s="355"/>
      <c r="P51" s="93"/>
      <c r="Q51" s="285"/>
      <c r="R51" s="285"/>
      <c r="S51" s="93"/>
      <c r="T51" s="285"/>
      <c r="U51" s="285"/>
      <c r="W51" s="93"/>
      <c r="X51" s="92"/>
    </row>
    <row r="52" spans="1:24" ht="20.100000000000001" customHeight="1">
      <c r="A52" s="1"/>
      <c r="B52" s="92"/>
      <c r="C52" s="350"/>
      <c r="D52" s="350"/>
      <c r="E52" s="93"/>
      <c r="F52" s="285"/>
      <c r="G52" s="285"/>
      <c r="H52" s="93"/>
      <c r="I52" s="285"/>
      <c r="J52" s="285"/>
      <c r="M52" s="93"/>
      <c r="N52" s="355"/>
      <c r="O52" s="355"/>
      <c r="P52" s="93"/>
      <c r="Q52" s="285"/>
      <c r="R52" s="285"/>
      <c r="S52" s="93"/>
      <c r="T52" s="285"/>
      <c r="U52" s="285"/>
      <c r="W52" s="93"/>
      <c r="X52" s="92"/>
    </row>
    <row r="53" spans="1:24" ht="20.100000000000001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74" t="s">
        <v>240</v>
      </c>
      <c r="U53" s="274"/>
      <c r="V53" s="274"/>
      <c r="W53" s="274"/>
      <c r="X53" s="57"/>
    </row>
    <row r="54" spans="1:24" ht="20.100000000000001" customHeight="1">
      <c r="A54" s="275"/>
      <c r="B54" s="275" t="s">
        <v>0</v>
      </c>
      <c r="C54" s="276">
        <v>0.36458333333333331</v>
      </c>
      <c r="D54" s="276"/>
      <c r="E54" s="277" t="str">
        <f>F43</f>
        <v>ＦＣプリメーロ</v>
      </c>
      <c r="F54" s="277"/>
      <c r="G54" s="277"/>
      <c r="H54" s="277"/>
      <c r="I54" s="278">
        <f>K54+K55</f>
        <v>0</v>
      </c>
      <c r="J54" s="279" t="s">
        <v>67</v>
      </c>
      <c r="K54" s="55">
        <v>0</v>
      </c>
      <c r="L54" s="53" t="s">
        <v>207</v>
      </c>
      <c r="M54" s="55">
        <v>0</v>
      </c>
      <c r="N54" s="279" t="s">
        <v>66</v>
      </c>
      <c r="O54" s="278">
        <f>M54+M55</f>
        <v>0</v>
      </c>
      <c r="P54" s="277" t="str">
        <f>I43</f>
        <v>清原陽東ＳＳＳブルー</v>
      </c>
      <c r="Q54" s="277"/>
      <c r="R54" s="277"/>
      <c r="S54" s="277"/>
      <c r="T54" s="273" t="s">
        <v>241</v>
      </c>
      <c r="U54" s="274"/>
      <c r="V54" s="274"/>
      <c r="W54" s="274"/>
      <c r="X54" s="273"/>
    </row>
    <row r="55" spans="1:24" ht="20.100000000000001" customHeight="1">
      <c r="A55" s="275"/>
      <c r="B55" s="275"/>
      <c r="C55" s="276"/>
      <c r="D55" s="276"/>
      <c r="E55" s="277"/>
      <c r="F55" s="277"/>
      <c r="G55" s="277"/>
      <c r="H55" s="277"/>
      <c r="I55" s="278"/>
      <c r="J55" s="279"/>
      <c r="K55" s="55">
        <v>0</v>
      </c>
      <c r="L55" s="53" t="s">
        <v>207</v>
      </c>
      <c r="M55" s="55">
        <v>0</v>
      </c>
      <c r="N55" s="279"/>
      <c r="O55" s="278"/>
      <c r="P55" s="277"/>
      <c r="Q55" s="277"/>
      <c r="R55" s="277"/>
      <c r="S55" s="277"/>
      <c r="T55" s="274"/>
      <c r="U55" s="274"/>
      <c r="V55" s="274"/>
      <c r="W55" s="274"/>
      <c r="X55" s="273"/>
    </row>
    <row r="56" spans="1:24" ht="20.100000000000001" customHeight="1">
      <c r="A56" s="1"/>
      <c r="B56" s="52"/>
      <c r="C56" s="52"/>
      <c r="D56" s="52"/>
      <c r="E56" s="11"/>
      <c r="F56" s="11"/>
      <c r="G56" s="11"/>
      <c r="H56" s="11"/>
      <c r="I56" s="21"/>
      <c r="J56" s="22"/>
      <c r="K56" s="21"/>
      <c r="L56" s="23"/>
      <c r="M56" s="21"/>
      <c r="N56" s="22"/>
      <c r="O56" s="21"/>
      <c r="P56" s="11"/>
      <c r="Q56" s="11"/>
      <c r="R56" s="11"/>
      <c r="S56" s="11"/>
      <c r="T56" s="127"/>
      <c r="U56" s="127"/>
      <c r="V56" s="127"/>
      <c r="W56" s="127"/>
      <c r="X56" s="80"/>
    </row>
    <row r="57" spans="1:24" ht="20.100000000000001" customHeight="1">
      <c r="A57" s="275"/>
      <c r="B57" s="275" t="s">
        <v>1</v>
      </c>
      <c r="C57" s="276">
        <v>0.40625</v>
      </c>
      <c r="D57" s="276"/>
      <c r="E57" s="277" t="str">
        <f>N43</f>
        <v>ＩＳＯＳＯＣＣＥＲＣＬＵＢセグンド</v>
      </c>
      <c r="F57" s="277"/>
      <c r="G57" s="277"/>
      <c r="H57" s="277"/>
      <c r="I57" s="278">
        <f>K57+K58</f>
        <v>0</v>
      </c>
      <c r="J57" s="279" t="s">
        <v>67</v>
      </c>
      <c r="K57" s="55">
        <v>0</v>
      </c>
      <c r="L57" s="53" t="s">
        <v>207</v>
      </c>
      <c r="M57" s="55">
        <v>0</v>
      </c>
      <c r="N57" s="279" t="s">
        <v>66</v>
      </c>
      <c r="O57" s="278">
        <f>M57+M58</f>
        <v>0</v>
      </c>
      <c r="P57" s="277" t="str">
        <f>Q43</f>
        <v>真岡西サッカークラブブリッツ</v>
      </c>
      <c r="Q57" s="277"/>
      <c r="R57" s="277"/>
      <c r="S57" s="277"/>
      <c r="T57" s="273" t="s">
        <v>242</v>
      </c>
      <c r="U57" s="274"/>
      <c r="V57" s="274"/>
      <c r="W57" s="274"/>
      <c r="X57" s="273"/>
    </row>
    <row r="58" spans="1:24" ht="20.100000000000001" customHeight="1">
      <c r="A58" s="275"/>
      <c r="B58" s="275"/>
      <c r="C58" s="276"/>
      <c r="D58" s="276"/>
      <c r="E58" s="277"/>
      <c r="F58" s="277"/>
      <c r="G58" s="277"/>
      <c r="H58" s="277"/>
      <c r="I58" s="278"/>
      <c r="J58" s="279"/>
      <c r="K58" s="55">
        <v>0</v>
      </c>
      <c r="L58" s="53" t="s">
        <v>207</v>
      </c>
      <c r="M58" s="55">
        <v>0</v>
      </c>
      <c r="N58" s="279"/>
      <c r="O58" s="278"/>
      <c r="P58" s="277"/>
      <c r="Q58" s="277"/>
      <c r="R58" s="277"/>
      <c r="S58" s="277"/>
      <c r="T58" s="274"/>
      <c r="U58" s="274"/>
      <c r="V58" s="274"/>
      <c r="W58" s="274"/>
      <c r="X58" s="273"/>
    </row>
    <row r="59" spans="1:24" ht="20.100000000000001" customHeight="1">
      <c r="A59" s="1"/>
      <c r="B59" s="52"/>
      <c r="C59" s="52"/>
      <c r="D59" s="52"/>
      <c r="E59" s="11"/>
      <c r="F59" s="11"/>
      <c r="G59" s="11"/>
      <c r="H59" s="11"/>
      <c r="I59" s="21"/>
      <c r="J59" s="22"/>
      <c r="K59" s="21"/>
      <c r="L59" s="23"/>
      <c r="M59" s="21"/>
      <c r="N59" s="22"/>
      <c r="O59" s="21"/>
      <c r="P59" s="11"/>
      <c r="Q59" s="11"/>
      <c r="R59" s="11"/>
      <c r="S59" s="11"/>
      <c r="T59" s="127"/>
      <c r="U59" s="127"/>
      <c r="V59" s="127"/>
      <c r="W59" s="127"/>
      <c r="X59" s="80"/>
    </row>
    <row r="60" spans="1:24" ht="20.100000000000001" customHeight="1">
      <c r="A60" s="275"/>
      <c r="B60" s="275" t="s">
        <v>2</v>
      </c>
      <c r="C60" s="276">
        <v>0.44791666666666669</v>
      </c>
      <c r="D60" s="276"/>
      <c r="E60" s="277" t="str">
        <f>C43</f>
        <v>壬生町ジュニアサッカークラブ</v>
      </c>
      <c r="F60" s="277"/>
      <c r="G60" s="277"/>
      <c r="H60" s="277"/>
      <c r="I60" s="278">
        <f>K60+K61</f>
        <v>0</v>
      </c>
      <c r="J60" s="279" t="s">
        <v>67</v>
      </c>
      <c r="K60" s="55">
        <v>0</v>
      </c>
      <c r="L60" s="53" t="s">
        <v>207</v>
      </c>
      <c r="M60" s="55">
        <v>0</v>
      </c>
      <c r="N60" s="279" t="s">
        <v>66</v>
      </c>
      <c r="O60" s="278">
        <f>M60+M61</f>
        <v>0</v>
      </c>
      <c r="P60" s="277" t="s">
        <v>138</v>
      </c>
      <c r="Q60" s="277"/>
      <c r="R60" s="277"/>
      <c r="S60" s="277"/>
      <c r="T60" s="273" t="s">
        <v>243</v>
      </c>
      <c r="U60" s="274"/>
      <c r="V60" s="274"/>
      <c r="W60" s="274"/>
      <c r="X60" s="273"/>
    </row>
    <row r="61" spans="1:24" ht="20.100000000000001" customHeight="1">
      <c r="A61" s="275"/>
      <c r="B61" s="275"/>
      <c r="C61" s="276"/>
      <c r="D61" s="276"/>
      <c r="E61" s="277"/>
      <c r="F61" s="277"/>
      <c r="G61" s="277"/>
      <c r="H61" s="277"/>
      <c r="I61" s="278"/>
      <c r="J61" s="279"/>
      <c r="K61" s="55">
        <v>0</v>
      </c>
      <c r="L61" s="53" t="s">
        <v>207</v>
      </c>
      <c r="M61" s="55">
        <v>0</v>
      </c>
      <c r="N61" s="279"/>
      <c r="O61" s="278"/>
      <c r="P61" s="277"/>
      <c r="Q61" s="277"/>
      <c r="R61" s="277"/>
      <c r="S61" s="277"/>
      <c r="T61" s="274"/>
      <c r="U61" s="274"/>
      <c r="V61" s="274"/>
      <c r="W61" s="274"/>
      <c r="X61" s="273"/>
    </row>
    <row r="62" spans="1:24" ht="20.100000000000001" customHeight="1">
      <c r="A62" s="1"/>
      <c r="B62" s="52"/>
      <c r="C62" s="52"/>
      <c r="D62" s="52"/>
      <c r="E62" s="11"/>
      <c r="F62" s="11"/>
      <c r="G62" s="11"/>
      <c r="H62" s="11"/>
      <c r="I62" s="21"/>
      <c r="J62" s="22"/>
      <c r="K62" s="21"/>
      <c r="L62" s="23"/>
      <c r="M62" s="21"/>
      <c r="N62" s="22"/>
      <c r="O62" s="21"/>
      <c r="P62" s="11"/>
      <c r="Q62" s="11"/>
      <c r="R62" s="11"/>
      <c r="S62" s="11"/>
      <c r="T62" s="127"/>
      <c r="U62" s="127"/>
      <c r="V62" s="127"/>
      <c r="W62" s="127"/>
      <c r="X62" s="80"/>
    </row>
    <row r="63" spans="1:24" ht="20.100000000000001" customHeight="1">
      <c r="A63" s="275"/>
      <c r="B63" s="275" t="s">
        <v>3</v>
      </c>
      <c r="C63" s="276">
        <v>0.48958333333333331</v>
      </c>
      <c r="D63" s="276"/>
      <c r="E63" s="277" t="s">
        <v>139</v>
      </c>
      <c r="F63" s="277"/>
      <c r="G63" s="277"/>
      <c r="H63" s="277"/>
      <c r="I63" s="278">
        <f>K63+K64</f>
        <v>0</v>
      </c>
      <c r="J63" s="279" t="s">
        <v>67</v>
      </c>
      <c r="K63" s="55">
        <v>0</v>
      </c>
      <c r="L63" s="53" t="s">
        <v>207</v>
      </c>
      <c r="M63" s="55">
        <v>0</v>
      </c>
      <c r="N63" s="279" t="s">
        <v>66</v>
      </c>
      <c r="O63" s="278">
        <f>M63+M64</f>
        <v>0</v>
      </c>
      <c r="P63" s="277" t="str">
        <f>T43</f>
        <v>豊郷ＪＦＣ宇都宮</v>
      </c>
      <c r="Q63" s="277"/>
      <c r="R63" s="277"/>
      <c r="S63" s="277"/>
      <c r="T63" s="273" t="s">
        <v>244</v>
      </c>
      <c r="U63" s="274"/>
      <c r="V63" s="274"/>
      <c r="W63" s="274"/>
      <c r="X63" s="273"/>
    </row>
    <row r="64" spans="1:24" ht="20.100000000000001" customHeight="1">
      <c r="A64" s="275"/>
      <c r="B64" s="275"/>
      <c r="C64" s="276"/>
      <c r="D64" s="276"/>
      <c r="E64" s="277"/>
      <c r="F64" s="277"/>
      <c r="G64" s="277"/>
      <c r="H64" s="277"/>
      <c r="I64" s="278"/>
      <c r="J64" s="279"/>
      <c r="K64" s="55">
        <v>0</v>
      </c>
      <c r="L64" s="53" t="s">
        <v>207</v>
      </c>
      <c r="M64" s="55">
        <v>0</v>
      </c>
      <c r="N64" s="279"/>
      <c r="O64" s="278"/>
      <c r="P64" s="277"/>
      <c r="Q64" s="277"/>
      <c r="R64" s="277"/>
      <c r="S64" s="277"/>
      <c r="T64" s="274"/>
      <c r="U64" s="274"/>
      <c r="V64" s="274"/>
      <c r="W64" s="274"/>
      <c r="X64" s="273"/>
    </row>
    <row r="65" spans="3:4" ht="20.100000000000001" customHeight="1">
      <c r="C65" s="95"/>
      <c r="D65" s="95"/>
    </row>
    <row r="66" spans="3:4" ht="20.100000000000001" customHeight="1"/>
    <row r="67" spans="3:4" ht="19.5" customHeight="1"/>
    <row r="68" spans="3:4" ht="19.5" customHeight="1"/>
  </sheetData>
  <mergeCells count="130">
    <mergeCell ref="O1:Q1"/>
    <mergeCell ref="R1:X1"/>
    <mergeCell ref="F2:H2"/>
    <mergeCell ref="K3:M3"/>
    <mergeCell ref="C9:D18"/>
    <mergeCell ref="F9:G18"/>
    <mergeCell ref="I9:J18"/>
    <mergeCell ref="N9:O18"/>
    <mergeCell ref="Q9:R18"/>
    <mergeCell ref="T9:U18"/>
    <mergeCell ref="D4:G4"/>
    <mergeCell ref="Q4:T4"/>
    <mergeCell ref="G6:I6"/>
    <mergeCell ref="O6:Q6"/>
    <mergeCell ref="C8:D8"/>
    <mergeCell ref="F8:G8"/>
    <mergeCell ref="I8:J8"/>
    <mergeCell ref="N8:O8"/>
    <mergeCell ref="Q8:R8"/>
    <mergeCell ref="T8:U8"/>
    <mergeCell ref="T19:W19"/>
    <mergeCell ref="A20:A21"/>
    <mergeCell ref="B20:B21"/>
    <mergeCell ref="C20:D21"/>
    <mergeCell ref="E20:H21"/>
    <mergeCell ref="I20:I21"/>
    <mergeCell ref="J20:J21"/>
    <mergeCell ref="N20:N21"/>
    <mergeCell ref="O20:O21"/>
    <mergeCell ref="P20:S21"/>
    <mergeCell ref="T20:W21"/>
    <mergeCell ref="X20:X21"/>
    <mergeCell ref="A23:A24"/>
    <mergeCell ref="B23:B24"/>
    <mergeCell ref="C23:D24"/>
    <mergeCell ref="E23:H24"/>
    <mergeCell ref="I23:I24"/>
    <mergeCell ref="J23:J24"/>
    <mergeCell ref="N23:N24"/>
    <mergeCell ref="O23:O24"/>
    <mergeCell ref="P23:S24"/>
    <mergeCell ref="T23:W24"/>
    <mergeCell ref="X23:X24"/>
    <mergeCell ref="T26:W27"/>
    <mergeCell ref="X26:X27"/>
    <mergeCell ref="A29:A30"/>
    <mergeCell ref="B29:B30"/>
    <mergeCell ref="C29:D30"/>
    <mergeCell ref="E29:H30"/>
    <mergeCell ref="I29:I30"/>
    <mergeCell ref="J29:J30"/>
    <mergeCell ref="F36:H36"/>
    <mergeCell ref="A26:A27"/>
    <mergeCell ref="B26:B27"/>
    <mergeCell ref="C26:D27"/>
    <mergeCell ref="E26:H27"/>
    <mergeCell ref="I26:I27"/>
    <mergeCell ref="J26:J27"/>
    <mergeCell ref="N26:N27"/>
    <mergeCell ref="O26:O27"/>
    <mergeCell ref="P26:S27"/>
    <mergeCell ref="K37:M37"/>
    <mergeCell ref="D38:G38"/>
    <mergeCell ref="Q38:T38"/>
    <mergeCell ref="N29:N30"/>
    <mergeCell ref="O29:O30"/>
    <mergeCell ref="P29:S30"/>
    <mergeCell ref="T29:W30"/>
    <mergeCell ref="X29:X30"/>
    <mergeCell ref="O35:Q35"/>
    <mergeCell ref="R35:X35"/>
    <mergeCell ref="T42:U42"/>
    <mergeCell ref="C43:D52"/>
    <mergeCell ref="F43:G52"/>
    <mergeCell ref="I43:J52"/>
    <mergeCell ref="N43:O52"/>
    <mergeCell ref="Q43:R52"/>
    <mergeCell ref="T43:U52"/>
    <mergeCell ref="G40:I40"/>
    <mergeCell ref="O40:Q40"/>
    <mergeCell ref="C42:D42"/>
    <mergeCell ref="F42:G42"/>
    <mergeCell ref="I42:J42"/>
    <mergeCell ref="N42:O42"/>
    <mergeCell ref="Q42:R42"/>
    <mergeCell ref="X60:X61"/>
    <mergeCell ref="T53:W53"/>
    <mergeCell ref="A54:A55"/>
    <mergeCell ref="B54:B55"/>
    <mergeCell ref="C54:D55"/>
    <mergeCell ref="E54:H55"/>
    <mergeCell ref="I54:I55"/>
    <mergeCell ref="J54:J55"/>
    <mergeCell ref="N54:N55"/>
    <mergeCell ref="O54:O55"/>
    <mergeCell ref="P54:S55"/>
    <mergeCell ref="T54:W55"/>
    <mergeCell ref="X54:X55"/>
    <mergeCell ref="A57:A58"/>
    <mergeCell ref="B57:B58"/>
    <mergeCell ref="C57:D58"/>
    <mergeCell ref="E57:H58"/>
    <mergeCell ref="I57:I58"/>
    <mergeCell ref="J57:J58"/>
    <mergeCell ref="N57:N58"/>
    <mergeCell ref="O57:O58"/>
    <mergeCell ref="A63:A64"/>
    <mergeCell ref="B63:B64"/>
    <mergeCell ref="C63:D64"/>
    <mergeCell ref="E63:H64"/>
    <mergeCell ref="I63:I64"/>
    <mergeCell ref="J63:J64"/>
    <mergeCell ref="P57:S58"/>
    <mergeCell ref="T57:W58"/>
    <mergeCell ref="X57:X58"/>
    <mergeCell ref="A60:A61"/>
    <mergeCell ref="B60:B61"/>
    <mergeCell ref="C60:D61"/>
    <mergeCell ref="E60:H61"/>
    <mergeCell ref="I60:I61"/>
    <mergeCell ref="J60:J61"/>
    <mergeCell ref="N60:N61"/>
    <mergeCell ref="N63:N64"/>
    <mergeCell ref="O63:O64"/>
    <mergeCell ref="P63:S64"/>
    <mergeCell ref="T63:W64"/>
    <mergeCell ref="X63:X64"/>
    <mergeCell ref="O60:O61"/>
    <mergeCell ref="P60:S61"/>
    <mergeCell ref="T60:W61"/>
  </mergeCells>
  <phoneticPr fontId="2"/>
  <printOptions horizontalCentered="1" verticalCentered="1"/>
  <pageMargins left="0.78680555555555554" right="0.78680555555555554" top="0.78680555555555554" bottom="0.78680555555555554" header="0.51111111111111107" footer="0.51111111111111107"/>
  <pageSetup paperSize="9" scale="58" firstPageNumber="4294963191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抽選結果</vt:lpstr>
      <vt:lpstr>QUALIER組合せ</vt:lpstr>
      <vt:lpstr>QUALIER組合せ (抽選前)</vt:lpstr>
      <vt:lpstr>AB</vt:lpstr>
      <vt:lpstr>CD</vt:lpstr>
      <vt:lpstr>EF</vt:lpstr>
      <vt:lpstr>GH</vt:lpstr>
      <vt:lpstr>IJ</vt:lpstr>
      <vt:lpstr>KL</vt:lpstr>
      <vt:lpstr>MN</vt:lpstr>
      <vt:lpstr>OP</vt:lpstr>
      <vt:lpstr>QR</vt:lpstr>
      <vt:lpstr>ST</vt:lpstr>
      <vt:lpstr>2日目①</vt:lpstr>
      <vt:lpstr>2日目②</vt:lpstr>
      <vt:lpstr>2日目③</vt:lpstr>
      <vt:lpstr>2日目④</vt:lpstr>
      <vt:lpstr>3日目</vt:lpstr>
      <vt:lpstr>4日目　準決勝・決勝 </vt:lpstr>
      <vt:lpstr>'2日目①'!Print_Area</vt:lpstr>
      <vt:lpstr>'2日目②'!Print_Area</vt:lpstr>
      <vt:lpstr>'2日目③'!Print_Area</vt:lpstr>
      <vt:lpstr>'2日目④'!Print_Area</vt:lpstr>
      <vt:lpstr>'3日目'!Print_Area</vt:lpstr>
      <vt:lpstr>'4日目　準決勝・決勝 '!Print_Area</vt:lpstr>
      <vt:lpstr>AB!Print_Area</vt:lpstr>
      <vt:lpstr>CD!Print_Area</vt:lpstr>
      <vt:lpstr>EF!Print_Area</vt:lpstr>
      <vt:lpstr>GH!Print_Area</vt:lpstr>
      <vt:lpstr>IJ!Print_Area</vt:lpstr>
      <vt:lpstr>KL!Print_Area</vt:lpstr>
      <vt:lpstr>MN!Print_Area</vt:lpstr>
      <vt:lpstr>OP!Print_Area</vt:lpstr>
      <vt:lpstr>QR!Print_Area</vt:lpstr>
      <vt:lpstr>QUALIER組合せ!Print_Area</vt:lpstr>
      <vt:lpstr>'QUALIER組合せ (抽選前)'!Print_Area</vt:lpstr>
      <vt:lpstr>ST!Print_Area</vt:lpstr>
      <vt:lpstr>抽選結果!Print_Area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　Nakamura</dc:creator>
  <cp:lastModifiedBy>MAMORU YANAGIHARA</cp:lastModifiedBy>
  <cp:lastPrinted>2026-05-16T07:52:12Z</cp:lastPrinted>
  <dcterms:created xsi:type="dcterms:W3CDTF">2005-09-26T14:53:02Z</dcterms:created>
  <dcterms:modified xsi:type="dcterms:W3CDTF">2026-05-17T00:17:54Z</dcterms:modified>
</cp:coreProperties>
</file>